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30" yWindow="540" windowWidth="20730" windowHeight="11760" activeTab="2"/>
  </bookViews>
  <sheets>
    <sheet name="Лист1" sheetId="1" r:id="rId1"/>
    <sheet name="Лист2" sheetId="2" r:id="rId2"/>
    <sheet name="Лист3" sheetId="3" r:id="rId3"/>
  </sheets>
  <calcPr calcId="125725" fullPrecision="0"/>
</workbook>
</file>

<file path=xl/calcChain.xml><?xml version="1.0" encoding="utf-8"?>
<calcChain xmlns="http://schemas.openxmlformats.org/spreadsheetml/2006/main">
  <c r="F248" i="1"/>
  <c r="F247"/>
  <c r="F237"/>
  <c r="F236"/>
  <c r="F198"/>
  <c r="F192"/>
  <c r="F186"/>
  <c r="F180"/>
  <c r="F74" l="1"/>
  <c r="F71" l="1"/>
  <c r="F68"/>
  <c r="F65"/>
  <c r="F61"/>
  <c r="F58"/>
  <c r="F55"/>
  <c r="F52"/>
  <c r="F49"/>
  <c r="F46"/>
  <c r="F43"/>
  <c r="F40"/>
  <c r="F37"/>
  <c r="F36"/>
  <c r="F35"/>
  <c r="F26"/>
  <c r="F22"/>
  <c r="F15"/>
  <c r="F11"/>
  <c r="F250"/>
  <c r="F261" s="1"/>
  <c r="F76" l="1"/>
  <c r="F260" s="1"/>
  <c r="F28"/>
  <c r="F259" s="1"/>
  <c r="F262" l="1"/>
  <c r="F263" s="1"/>
  <c r="F264" s="1"/>
</calcChain>
</file>

<file path=xl/sharedStrings.xml><?xml version="1.0" encoding="utf-8"?>
<sst xmlns="http://schemas.openxmlformats.org/spreadsheetml/2006/main" count="254" uniqueCount="193">
  <si>
    <t>količina</t>
  </si>
  <si>
    <t>po m2 ograde.</t>
  </si>
  <si>
    <t>m2</t>
  </si>
  <si>
    <t>200x300x20cm. Obračun po komadu table.</t>
  </si>
  <si>
    <t>kom</t>
  </si>
  <si>
    <t>propisima i merama zaštite na radu. Skela mora biti statički stabilna, ankerovana za</t>
  </si>
  <si>
    <t>objekat, propisno uzemljena. Na svakih 2.0m visine postaviti radne platforme od fosni. Sa</t>
  </si>
  <si>
    <t>spoljne strane platformi postaviti fosne na kant. Celokupnu površinu skele pokriti jutanim</t>
  </si>
  <si>
    <t>ili PVC zastorima. Skelu prima i preko dnevnika daje dozvolu za upotrebu statičar. Koristi</t>
  </si>
  <si>
    <t>se za sve vreme trajanja radova. Obračun po m2 montirane skele.</t>
  </si>
  <si>
    <t>grubo čišćenje gradilišta sa prenosom šuta na gradsku deponiju. Plaća se jedanput, bez</t>
  </si>
  <si>
    <t>obzira na broj čišćenja. Obračun po m2.</t>
  </si>
  <si>
    <t>prozor do 2m2</t>
  </si>
  <si>
    <t>prozor od 2-5m2</t>
  </si>
  <si>
    <t>prozor vieći od 5m2</t>
  </si>
  <si>
    <t>Obračun po kom</t>
  </si>
  <si>
    <r>
      <t xml:space="preserve">III </t>
    </r>
    <r>
      <rPr>
        <b/>
        <sz val="10"/>
        <color indexed="8"/>
        <rFont val="ArialNarrow-Bold"/>
      </rPr>
      <t>GRAĐEVINSKA STOLARIJA</t>
    </r>
  </si>
  <si>
    <t>OPIS:</t>
  </si>
  <si>
    <t>V GRAĐEVINSKA STOLARIJA</t>
  </si>
  <si>
    <t>Nova fasadna stolarija radi se po uzoru na postojeću, u pogledu veličine, podele i proporcija. Sva fasadna stolarija predviđena je od</t>
  </si>
  <si>
    <t>aluminijumskih profila sa termoprekidom i ispunom od trostrukog niskoemisionog climaguard stakla, osim kod pos 15 i 15’ gde je</t>
  </si>
  <si>
    <t>predviđeno dvostruko niskoemisiono climaguard staklo. Pojedine pozicije su predviđene sa sigurnosnim staklom. Sa spoljašnje</t>
  </si>
  <si>
    <t>strane aluminarija se radi u drvo hrast efektu, a sa unutrašnje strane crna mat plastifikacija – fiksne pozicije, a otvarajući delovi u</t>
  </si>
  <si>
    <t>crnoj mat plastifikaciji RAL 7021. Pojedine pozicije su kompletno i sa spoljašnje i sa unutrašnje strane u crnoj mat plastifikaciji RAL</t>
  </si>
  <si>
    <r>
      <t xml:space="preserve">7021. Fasadna stolarija u svemu prema šemama. </t>
    </r>
    <r>
      <rPr>
        <b/>
        <sz val="10"/>
        <color indexed="8"/>
        <rFont val="ArialNarrow-Bold"/>
      </rPr>
      <t>Po potrebi predvideti čeličnu podkonstrukciju od adekvatnih čeličnih profila</t>
    </r>
  </si>
  <si>
    <r>
      <rPr>
        <b/>
        <sz val="10"/>
        <color indexed="8"/>
        <rFont val="ArialNarrow-Bold"/>
      </rPr>
      <t xml:space="preserve">u zoni spuštenog plafona kao vezu između prozorskih portala i međuspratne tavanice. </t>
    </r>
    <r>
      <rPr>
        <sz val="10"/>
        <color indexed="8"/>
        <rFont val="ArialNarrow"/>
      </rPr>
      <t>U projektu su korišćeni fasadni profili</t>
    </r>
  </si>
  <si>
    <t>tipa Alumil Smartia M7 ili odgovarajući, prozorski profili Alumil Smartia S67 ili odgovarajući, vrata iz sistema Alumil Smartia MD67 ili</t>
  </si>
  <si>
    <t>odgovarajući, i aluminijumski profili bez termoprekida za unutrašnje pozicije tipa Alumil Comfort M 9400 ili odgovarajući.</t>
  </si>
  <si>
    <r>
      <t xml:space="preserve">Fasadna konstrukcija "zid zavesa" od fasadnih aluminijumskih profila u sistemu </t>
    </r>
    <r>
      <rPr>
        <b/>
        <sz val="10"/>
        <color indexed="8"/>
        <rFont val="Arial1"/>
      </rPr>
      <t>ALUMIL SMARTIA M7</t>
    </r>
    <r>
      <rPr>
        <b/>
        <sz val="11"/>
        <color indexed="8"/>
        <rFont val="Arial"/>
        <family val="2"/>
      </rPr>
      <t>.</t>
    </r>
  </si>
  <si>
    <t>Vidna širina profila stuba i rigle je 50 mm. Stub i rigla su iste dubine sa minimalnom tehnološkom razlikom od max. 1 mm. Potrebnu</t>
  </si>
  <si>
    <t>dubinu profila izabrati na osnovu statičke analize opterećenja i rastera.Sa spoljne strane konstrukcije vidne pokrivne kape od</t>
  </si>
  <si>
    <t>aluminijuma, po vertikali pravougaone forme dubine 15 mm, a po horizontali dubine 13,5 mm. U fasadnu konstrukciju se mogu</t>
  </si>
  <si>
    <t>integrisati sve konstrukcije za prozore i vrata.</t>
  </si>
  <si>
    <t>Tehničke karakteristike zid zavese po SRPS EN 13830:</t>
  </si>
  <si>
    <t>Propustljivost vazduha EN12152: klasa AE (&gt;600 Pa)</t>
  </si>
  <si>
    <t>Vodonepropusnost EN12154: RE 1200 (1200 Pa)</t>
  </si>
  <si>
    <t>Otpornost na pritisak vetra EN 13116: 2000 / -2500 Pa</t>
  </si>
  <si>
    <t>Toplotna provodljivost profila EN 10077-2: Uf 1,0 - 2.3 W/m2K.</t>
  </si>
  <si>
    <t>Profil je zaštićen procesom plastifikacije (sublimacije) u boji (dezenu drveta) po izboru projektanta i investitora. Kvalitet plastifikacije</t>
  </si>
  <si>
    <t>dokazati sertifikatima Qualicoat Seaside.</t>
  </si>
  <si>
    <t>Okovi testirani u sistemu profila, sa otvaranjem prema datoj šemi. Boja okova i ručice po izboru projektanta i investitora iz</t>
  </si>
  <si>
    <t>standardne kataloške ponude proizvođača sistema. Otpornost okova na koroziju klasa 5. Okovi moraju imati garanciju od minimum 5</t>
  </si>
  <si>
    <t>godina.</t>
  </si>
  <si>
    <t>Pozicija je zastakljena trostukim termoizolacionim staklom tipa 4-6 mm+14-16 + 4-6 mm+14-16+33.2-44.2 mm, Ug=0,7 W/m2/K, sa</t>
  </si>
  <si>
    <t>PVC distancerom za staklo sa poboljšanim termičkim karakteristikama.</t>
  </si>
  <si>
    <t>Pozicija 15 i 15’ je zastakljena dvostrukim termoizolacionim staklom tipa 6-8 mm + 14-16 mm+ 33.2 - 44.2 mm, Ug=1,0 W/m2K sa</t>
  </si>
  <si>
    <t>Potrebnu debljinu stakla dimenzionisati u zavisnosti od veličine otvora, izloženosti uticajima i traženoj zvučnoj izolaciji. Maksimalna</t>
  </si>
  <si>
    <t>debljina stakla 54 mm.</t>
  </si>
  <si>
    <t>Puna netransparentna polja zid zavese sastoje se od termoizolacionog panela sa oblogom od aluminijumskog lima debljine 2mm,</t>
  </si>
  <si>
    <t>ispunom od tvrdo presovane termoizolacije i unutrašnjom oblogom od aluminijumskog lima debljine 2mm, u boji i završnoj obradi</t>
  </si>
  <si>
    <t>profila. Panel mora dihtovati po čitavom obodu polja. Otvaranje prozora je manuelno ili automatsko (motori).</t>
  </si>
  <si>
    <t>Ugradnja fasadnih profila se vrši posredstvom sistemskih aluminijumskih ili posebno projektovanih čeličnih pocinkovanih anker ploča.</t>
  </si>
  <si>
    <t>Svi čelični delovi konstrukcije treba da su toplo cinkovani (klasa antikorozivne zaštite C3).Prilikom ugradnje izbeći direktan dodir</t>
  </si>
  <si>
    <t>čelika i aluminijuma.Svi čelični elementi i ostali elementi za fiksiranje pozicije,opšivni elementi,kao i materijal za hidro izolaciju su</t>
  </si>
  <si>
    <t>sastavni deo pozicije.</t>
  </si>
  <si>
    <t>Montažu vršiti prema "RAL" sistemu montaže uz obaveznu primenu svih elemenate koji su predviđeni istom.</t>
  </si>
  <si>
    <t>Ukupan koeficijent prolaza toplote za celu poziciju mora biti Uw=1.1 - 1,5 W/m2/K (dokazati proračunom i priložiti dokaze).</t>
  </si>
  <si>
    <t>Proizvođač je dužan da definiše način ugradnje radioničkim crtežima na koje je obavezan da dobije saglasnost naručioca,odnosno</t>
  </si>
  <si>
    <t>projektanta.Pri izradi i montaži pozicije poštovati sve preporuke od strane proizvođača profila.Izvođač je dužan dostaviti atestnu</t>
  </si>
  <si>
    <t>dokumentaciju usaglašenu sa EN standardima.</t>
  </si>
  <si>
    <r>
      <rPr>
        <b/>
        <sz val="11"/>
        <color indexed="8"/>
        <rFont val="Arial"/>
        <family val="2"/>
      </rPr>
      <t xml:space="preserve">Prozor od aluminijumskih profila sa termoprekidom tipa </t>
    </r>
    <r>
      <rPr>
        <b/>
        <sz val="10"/>
        <color indexed="8"/>
        <rFont val="Arial1"/>
      </rPr>
      <t>ALUMIL SMARTIA S67</t>
    </r>
    <r>
      <rPr>
        <b/>
        <sz val="11"/>
        <color indexed="8"/>
        <rFont val="Arial"/>
        <family val="2"/>
      </rPr>
      <t>.</t>
    </r>
    <r>
      <rPr>
        <sz val="11"/>
        <color theme="1"/>
        <rFont val="Arial"/>
        <family val="2"/>
      </rPr>
      <t xml:space="preserve"> Konstruktivna dubina rama (širina štoka) 67 mm i</t>
    </r>
  </si>
  <si>
    <t>dubina krila 75 mm. Termo prekid je od poliamida širine 30 mm sa dodatnim termoizolacionim punjenjem po potrebi. Po obimu</t>
  </si>
  <si>
    <t>staklo-paketa predvideti termoizolacioni material tipa AlumilNormaflex ili slično koji povečava termičku stabilnost sistema. Nivo</t>
  </si>
  <si>
    <t>zaptivanja je EPDM gumama u tri nivoa i centralnom gumom po “Aluseal” sistemu (centralna guma sa zavrsetkom “makaza”).</t>
  </si>
  <si>
    <t>Tehničke karakteristike konstrukcije po SRPS EN 14351-1:</t>
  </si>
  <si>
    <t>Propustljivost vazduha EN026, EN12207: klasa 4</t>
  </si>
  <si>
    <t>Vodonepropusnost EN1027, EN12208: klasa E900, E1200</t>
  </si>
  <si>
    <t>Otpornost na pritisak vetra EN12210, EN12211: klasa C4/B4</t>
  </si>
  <si>
    <t>Toplotna provodljivost profila EN 10077-2: Uf = 1,5 - 2,6 W/m2/K.</t>
  </si>
  <si>
    <t>standardne kataloške ponude proizvođača sistema.</t>
  </si>
  <si>
    <t>Nosivost okova 130 kg, maksimalno 150 kg.</t>
  </si>
  <si>
    <t>Otpornost okova na koroziju klasa 5.</t>
  </si>
  <si>
    <t>Broj ponovljenih ciklusa otvaranja / zatvaranja 15000 ciklusa.</t>
  </si>
  <si>
    <t>Okovi moraju imati garanciju od minimum 5 godina.</t>
  </si>
  <si>
    <t>Tamo gde je to predviđeno projektom obezbediti automarsko otvaranje prozora motorom radi ventilacije i/ili odimljavanja</t>
  </si>
  <si>
    <t>Pozicija je zastakljena trostukim termoizolacionim staklom tipa 4 mm+14+4+14+6 mm, Ug=0,7W/m2/K, sa PVC distancerom za</t>
  </si>
  <si>
    <t>staklo sa poboljšanim termičkim karakteristikama.</t>
  </si>
  <si>
    <t>Potrebnu debljinu stakla dimenzionisati u zavisnosti od veličine otvora i izloženosti uticajima.</t>
  </si>
  <si>
    <t>Puni delovi su sa ispunom od aluminijumskog lima debljine 1,5 mm obostrano, u boji profila, sa slojem tvrdo presovane</t>
  </si>
  <si>
    <t>termoizolacije.</t>
  </si>
  <si>
    <t>Ukupan koeficijent prolaza toplote za celu poziciju Uw=1.5 W/m2K ili manji (dokazati proračunom i priložiti dokaze).</t>
  </si>
  <si>
    <t>Ugradnju vršiti preko slepog rama ili čeličnih držača. Prilikom ugradnje izbeći direktan dodir čelika i aluminijuma. Svi čelični elementi</t>
  </si>
  <si>
    <t>i ostali elementi za fiksiranje pozicije,opšivni elementi, kao i materijal za termičku i hidro izolaciju po obodu otvora su sastavni deo</t>
  </si>
  <si>
    <t>pozicije. Montažu vršiti prema "RAL" sistemu montaže uz obaveznu primenu svih elemenata koji su predviđeni istom.</t>
  </si>
  <si>
    <t>Proizvođač je dužan da definiše način ugradnje radioničkim crtežima na koje je obavezan da dobije saglasnost naručioca, odnosno</t>
  </si>
  <si>
    <t>projektanta. Pri izradi i montaži pozicije poštovati sve preporuke od strane proizvođača profila. Izvođač je dužan dostaviti atestnu</t>
  </si>
  <si>
    <t>dokumentaciju usaglašenu sa EN standardima</t>
  </si>
  <si>
    <r>
      <t xml:space="preserve">1.Proizvodnja i ugradnja </t>
    </r>
    <r>
      <rPr>
        <b/>
        <sz val="10"/>
        <color indexed="8"/>
        <rFont val="Arial1"/>
      </rPr>
      <t xml:space="preserve">fasadnih aluminijumskih portala </t>
    </r>
    <r>
      <rPr>
        <sz val="11"/>
        <color theme="1"/>
        <rFont val="Arial"/>
        <family val="2"/>
      </rPr>
      <t>sa ispunom od stakla. Bravarija</t>
    </r>
  </si>
  <si>
    <t>se izrađuje od visokokvalitetnih aluminijumskih profila koji su sa termoprekidom - ravnih</t>
  </si>
  <si>
    <t>linija, plastificirani, boja crna mat RAL 7021 ili kombinovano dvobojni (kod kojih je fiksni</t>
  </si>
  <si>
    <t>okvir spolja drvo efekat hrast, unutra crna mat, a krila crna mat plastifikacija obostrano).</t>
  </si>
  <si>
    <r>
      <t xml:space="preserve">Tip profila </t>
    </r>
    <r>
      <rPr>
        <b/>
        <sz val="10"/>
        <color indexed="8"/>
        <rFont val="Arial1"/>
      </rPr>
      <t xml:space="preserve">Alumil S67 i MD 67 </t>
    </r>
    <r>
      <rPr>
        <sz val="11"/>
        <color theme="1"/>
        <rFont val="Arial"/>
        <family val="2"/>
      </rPr>
      <t>ili adekvatni. Koeficienat toplotne provodljivosti za okvir</t>
    </r>
  </si>
  <si>
    <t>Uf=1.5-2.6 W/m2K i Uf=1.0-2.3W/m2K.</t>
  </si>
  <si>
    <t>Portali su zastakljeni trostrukim termoizolacionim staklo paketom - climaguard</t>
  </si>
  <si>
    <t>niskoemisiono punjeno argonom konfiguracije tipa 4-6mm+14+4+14+4-6mm. Koeficient</t>
  </si>
  <si>
    <t>toplotne provodljivosti stakla Ug=0.7 W/m2K. Koeficijent toplotne provodljivosti za ceo</t>
  </si>
  <si>
    <t>portal manji od Uw=1.5 W/m2K.</t>
  </si>
  <si>
    <t>Ugradnja portala vrši se posredstvom čeličnih držača. Okov: sistemski, u svemu prema</t>
  </si>
  <si>
    <t>kataloškoj specifikaciji proizvođača sistema, u skladu sa dimenzijama otvora. Prozore</t>
  </si>
  <si>
    <t>dihtovati trajno elastičnom EPDM gumom. Portali se sastoje od fiksnih elemenata,</t>
  </si>
  <si>
    <t>elemenata koji se otvaraju - način otvaranja okretno nagibni, nagibni, horizontalni pivot,</t>
  </si>
  <si>
    <t>dimenzije i način otvaranja definisani su u šemama stolarije.</t>
  </si>
  <si>
    <t>Sve mere proveriti na licu mesta. Cenom obuhvatiti i sav pomoćni materijal potreban za</t>
  </si>
  <si>
    <t>ugradnju. Obračun po kom ugrađene pozicije.</t>
  </si>
  <si>
    <t>tip profila Alumil S67 ili adekvatni</t>
  </si>
  <si>
    <t>ispuna trostruki staklo paket 4/14/4/14/6mm</t>
  </si>
  <si>
    <t>boja dvobojno - drvo efekat hrast i crna mat RAL 7021</t>
  </si>
  <si>
    <t>otvaranje nagibno sa polugom</t>
  </si>
  <si>
    <r>
      <rPr>
        <b/>
        <sz val="10"/>
        <color indexed="8"/>
        <rFont val="Arial1"/>
      </rPr>
      <t xml:space="preserve">pos 6 </t>
    </r>
    <r>
      <rPr>
        <sz val="11"/>
        <color theme="1"/>
        <rFont val="Arial"/>
        <family val="2"/>
      </rPr>
      <t>jednodelni prozor 70/70cm</t>
    </r>
  </si>
  <si>
    <t>boja crna mat RAL 7021</t>
  </si>
  <si>
    <t>otvaranje nagibno sa polugom za otvaranje</t>
  </si>
  <si>
    <r>
      <rPr>
        <b/>
        <sz val="10"/>
        <color indexed="8"/>
        <rFont val="Arial1"/>
      </rPr>
      <t xml:space="preserve">pos 8 </t>
    </r>
    <r>
      <rPr>
        <sz val="11"/>
        <color theme="1"/>
        <rFont val="Arial"/>
        <family val="2"/>
      </rPr>
      <t>višedelni prozor 380/60cm</t>
    </r>
  </si>
  <si>
    <r>
      <rPr>
        <b/>
        <sz val="10"/>
        <color indexed="8"/>
        <rFont val="Arial1"/>
      </rPr>
      <t xml:space="preserve">pos 9 </t>
    </r>
    <r>
      <rPr>
        <sz val="11"/>
        <color theme="1"/>
        <rFont val="Arial"/>
        <family val="2"/>
      </rPr>
      <t>višedelni prozor 380/185cm</t>
    </r>
  </si>
  <si>
    <t>otvaranje bočna polja horizontalni pivot, srednje fiks</t>
  </si>
  <si>
    <r>
      <rPr>
        <b/>
        <sz val="10"/>
        <color indexed="8"/>
        <rFont val="Arial1"/>
      </rPr>
      <t xml:space="preserve">pos 13 </t>
    </r>
    <r>
      <rPr>
        <sz val="11"/>
        <color theme="1"/>
        <rFont val="Arial"/>
        <family val="2"/>
      </rPr>
      <t>višedelni prozor 160/70cm</t>
    </r>
  </si>
  <si>
    <t>ispuna trostrukistaklo paket 4/14/4/14/6mm</t>
  </si>
  <si>
    <r>
      <t xml:space="preserve">2.Proizvodnja i ugradnja </t>
    </r>
    <r>
      <rPr>
        <b/>
        <sz val="10"/>
        <color indexed="8"/>
        <rFont val="Arial1"/>
      </rPr>
      <t xml:space="preserve">fasadne zid zavese </t>
    </r>
    <r>
      <rPr>
        <sz val="11"/>
        <color theme="1"/>
        <rFont val="Arial"/>
        <family val="2"/>
      </rPr>
      <t>od aluminijumskih profila sa ispunom od</t>
    </r>
  </si>
  <si>
    <t>stakla. Bravarija se izrađuje od visokokvalitetnih aluminijumskih profila koji su sa</t>
  </si>
  <si>
    <r>
      <t xml:space="preserve">termoprekidom - ravnih linija, plastificirani, boja crna RAL 7021. Tip profila </t>
    </r>
    <r>
      <rPr>
        <b/>
        <sz val="10"/>
        <color indexed="8"/>
        <rFont val="Arial1"/>
      </rPr>
      <t xml:space="preserve">Alumil M7 </t>
    </r>
    <r>
      <rPr>
        <sz val="11"/>
        <color theme="1"/>
        <rFont val="Arial"/>
        <family val="2"/>
      </rPr>
      <t>ili</t>
    </r>
  </si>
  <si>
    <t>adekvatni. Sastoji se od nosećih vertikalnih i horizontalnih profila širine 50mm i dubine u</t>
  </si>
  <si>
    <t>vertikalnom i horizontalnom pravcu prema statičkom opterećenju i rasteru. Aluminijumska</t>
  </si>
  <si>
    <t>konstrukcija se fiksira na dodatnu čeličnu konstrukciju, dimenzije profila prema statičkom</t>
  </si>
  <si>
    <t>proračunu. Čelična konstrukcija se plastificira u istu boju kao i alu profili. Sa spoljne strane</t>
  </si>
  <si>
    <t>konstrukcije vidne pokrivne kape od aluminijuma, pravougaone forme. Koeficienat</t>
  </si>
  <si>
    <t>toplotne provodljivosti okvira Uf=1.0-2.3 W/m2K.</t>
  </si>
  <si>
    <t>Staklo paket se montira sa spoljašnje strane pomoću specijalnih profila širine 50mm koji</t>
  </si>
  <si>
    <t>se prekrivaju poklopnim profilima širine 50mm i dubine 16-20mm. Montaža nosećih</t>
  </si>
  <si>
    <t>vertikalnih I horizontalnih profila vrši se sistemskim kotvama predvidjenim za ovaj sistem.</t>
  </si>
  <si>
    <t>Portali su zastakljeni dvostrukim termoizolacionim staklo paketom - climaguard</t>
  </si>
  <si>
    <t>niskoemisiono punjeno argonom konfiguracije 6/16/6mm. Koeficient toplotne provodljivosti</t>
  </si>
  <si>
    <t>stakla Ug=1.0 W/m2K. Koeficijent toplotne provodljivosti za ceo portal manji od Uw=1.5</t>
  </si>
  <si>
    <t>W/m2K.</t>
  </si>
  <si>
    <t>Preko izloga postavlja se ,,maska" koja u potpunosti prati dimenzije postojećeg prozora.</t>
  </si>
  <si>
    <t>Maska je od čeličnog ili aluminijumskog lima koji je sečen pomoću vodenog mlaza</t>
  </si>
  <si>
    <t>(waterjet). Lim se tačkasto kači za kape profila fasade pomoću pop-nitni, a na sam lim se</t>
  </si>
  <si>
    <t>postavlja lajsna koja imitira srebrnu lajsnu koja postoji na postojećim prozorima.</t>
  </si>
  <si>
    <t>Staklo uraditi po uzoru na postojeće i originalno, sa istim šarama.</t>
  </si>
  <si>
    <t>NAPOMENA:</t>
  </si>
  <si>
    <t>Pre skidanja postojeće stolarije izvršiti njeno detaljno merenje, jer se nova izvodi u</t>
  </si>
  <si>
    <t>potpunosti po uzoru na postojeću.</t>
  </si>
  <si>
    <r>
      <rPr>
        <b/>
        <sz val="10"/>
        <color indexed="8"/>
        <rFont val="Arial1"/>
      </rPr>
      <t xml:space="preserve">pos 15' </t>
    </r>
    <r>
      <rPr>
        <sz val="11"/>
        <color theme="1"/>
        <rFont val="Arial"/>
        <family val="2"/>
      </rPr>
      <t>fiksni portal u holu 380/650cm</t>
    </r>
  </si>
  <si>
    <t>tip profila Alumil M7 ili adekvatni</t>
  </si>
  <si>
    <t>ispuna dvostruki staklo paket 6/16/6mm sa šarama po uzoru na</t>
  </si>
  <si>
    <t>postojeće</t>
  </si>
  <si>
    <t>boja crna mat RAL 7021 profila, maska preko profila crna mat RAL</t>
  </si>
  <si>
    <t>7021, sa alu lajsnama po obodu eloksiranim u boji prirodnog</t>
  </si>
  <si>
    <t>aluminijuma</t>
  </si>
  <si>
    <t>fiksno</t>
  </si>
  <si>
    <r>
      <t xml:space="preserve">maska waterjet </t>
    </r>
    <r>
      <rPr>
        <b/>
        <sz val="10"/>
        <color indexed="8"/>
        <rFont val="Arial1"/>
      </rPr>
      <t>pos 15'</t>
    </r>
  </si>
  <si>
    <r>
      <rPr>
        <b/>
        <sz val="10"/>
        <color indexed="8"/>
        <rFont val="Arial1"/>
      </rPr>
      <t xml:space="preserve">pos 15'' </t>
    </r>
    <r>
      <rPr>
        <sz val="11"/>
        <color theme="1"/>
        <rFont val="Arial"/>
        <family val="2"/>
      </rPr>
      <t>fiksni portalu holu 380/650cm</t>
    </r>
  </si>
  <si>
    <r>
      <t xml:space="preserve">maska waterjet </t>
    </r>
    <r>
      <rPr>
        <b/>
        <sz val="10"/>
        <color indexed="8"/>
        <rFont val="Arial1"/>
      </rPr>
      <t>pos 15''</t>
    </r>
  </si>
  <si>
    <t>Montaža i demontaža zaštitne metalne ograde, oko gradilišta, visine 2,00 m sa kapijama</t>
  </si>
  <si>
    <t>Montaža i demontaža metalne cevaste skele za radove u svemu prema važećim</t>
  </si>
  <si>
    <t>Čišćenje i uređenje gradilišta po završetku svih radova. U toku radova izvršiti više puta</t>
  </si>
  <si>
    <t>УКУПНО :</t>
  </si>
  <si>
    <r>
      <t xml:space="preserve">za ulaz radnika. Ogradu pravilno ankerovati i </t>
    </r>
    <r>
      <rPr>
        <sz val="11"/>
        <color indexed="8"/>
        <rFont val="ArialNarrow"/>
      </rPr>
      <t xml:space="preserve">ukosničiti </t>
    </r>
    <r>
      <rPr>
        <sz val="11"/>
        <color indexed="8"/>
        <rFont val="Arial"/>
        <family val="2"/>
      </rPr>
      <t xml:space="preserve">da ne </t>
    </r>
    <r>
      <rPr>
        <sz val="11"/>
        <color indexed="8"/>
        <rFont val="ArialNarrow"/>
      </rPr>
      <t xml:space="preserve">dođe </t>
    </r>
    <r>
      <rPr>
        <sz val="11"/>
        <color indexed="8"/>
        <rFont val="Arial"/>
        <family val="2"/>
      </rPr>
      <t>do prevrtanja. Koristi</t>
    </r>
  </si>
  <si>
    <r>
      <t xml:space="preserve">se za sve vreme trajanja radova i </t>
    </r>
    <r>
      <rPr>
        <sz val="11"/>
        <color indexed="8"/>
        <rFont val="ArialNarrow"/>
      </rPr>
      <t xml:space="preserve">plaća </t>
    </r>
    <r>
      <rPr>
        <sz val="11"/>
        <color indexed="8"/>
        <rFont val="Arial"/>
        <family val="2"/>
      </rPr>
      <t>jedanput, bez obzira da li se demontira i ponovo</t>
    </r>
  </si>
  <si>
    <r>
      <t xml:space="preserve">montira u toku radova. Na ogradu postaviti table sa upozorenjem za prolaznike. </t>
    </r>
    <r>
      <rPr>
        <sz val="11"/>
        <color indexed="8"/>
        <rFont val="ArialNarrow"/>
      </rPr>
      <t>Obračun</t>
    </r>
  </si>
  <si>
    <r>
      <t xml:space="preserve">Izrada i postavljanje tabli obaveštenja da se izvode </t>
    </r>
    <r>
      <rPr>
        <sz val="11"/>
        <color indexed="8"/>
        <rFont val="ArialNarrow"/>
      </rPr>
      <t xml:space="preserve">građevinski </t>
    </r>
    <r>
      <rPr>
        <sz val="11"/>
        <color indexed="8"/>
        <rFont val="Arial"/>
        <family val="2"/>
      </rPr>
      <t>radovi, sa osnovnim</t>
    </r>
  </si>
  <si>
    <r>
      <t xml:space="preserve">podacima o objektu, </t>
    </r>
    <r>
      <rPr>
        <sz val="11"/>
        <color indexed="8"/>
        <rFont val="ArialNarrow"/>
      </rPr>
      <t xml:space="preserve">izvođaču, </t>
    </r>
    <r>
      <rPr>
        <sz val="11"/>
        <color indexed="8"/>
        <rFont val="Arial"/>
        <family val="2"/>
      </rPr>
      <t>investitoru i projektantu. Tabla je dimenzija</t>
    </r>
  </si>
  <si>
    <t>II DEMONTAŽE , RUŠENJA I ZANATSKI RADOVI</t>
  </si>
  <si>
    <t>Pažljiva demontaža fasadne drvene stolarije - prozora. Cenom obuhvaćena demontaža, utovar i odvoz na deponiju koju odredi nadzorni organ. Obračun po kom.</t>
  </si>
  <si>
    <t>Iznošenje postojećeg nameštaja, iz prostora koji se adaptira. Nameštaj deponovati u magacin koji odredi investitor.</t>
  </si>
  <si>
    <t>Pažljiva demontaža prozora i portala od metalnih profila i ispunom od jednostrukog stakla.metalni portal veliki 380/650cm</t>
  </si>
  <si>
    <t>Obračun po m2 površine prostorije</t>
  </si>
  <si>
    <t>Obračun po m2</t>
  </si>
  <si>
    <t>Rušenje podnih i zidnih keramičkih pločica. Sav šut prikupiti, izneti iz objekta i odvesti na deponiju.Jediničnom cenom obuhvatiti i zaštitu PVC folijom knjige od prašine.</t>
  </si>
  <si>
    <t>Demontaža drvene pregrade u suterenu. Sav šut prikupiti, izneti iz objekta i odvesti na deponiju.Jediničnom cenom obuhvatiti i zaštitu PVC folijom knjige od prašine.</t>
  </si>
  <si>
    <t>Obračun po m2 razvijene površine</t>
  </si>
  <si>
    <t>Nabavka materijala transport i popločavanje
podova keramičkim pločicama domaće
proizvodnje, I klase, na lepak preko pripremljene
podloge, sa fugovanjem fugmasom.
Izbor i slog pločice po izboru investira.</t>
  </si>
  <si>
    <t>Nabavka materijala transport i oblaganje
zidova keramičkim pločicama domaće
proizvodnje, I klase, postavljenih na lepak
preko pripremljene podloge, sa fugovanjem
fugmasom. Izbor i slog pločice po izboru
investitora.</t>
  </si>
  <si>
    <t>Nabavka materijala transport i izrada sokle
h=15cm od podnih keramičkih pločica u
prostorijama gde je pod od keramike, a zid
malterisan. Fugne uklapati i fugovati
fugmasom.</t>
  </si>
  <si>
    <t>Obračun po m1</t>
  </si>
  <si>
    <t>m1</t>
  </si>
  <si>
    <t xml:space="preserve"> Jediničnom cenom obuhvatiti nabavku i ugradnju PVC vrata 90/205.</t>
  </si>
  <si>
    <t xml:space="preserve">Nabavka, transport materijala i izrada unutrašnjeg pregradnog zida sa obostranom gipskartonskom oblogom, zajedno sa jednovremenim postavljanjem termoizolacije d=5cm. Obloga obostrana od dvostrukog sloja vlagootpornih gips kartonskih ploča, d=12,5mm.  </t>
  </si>
  <si>
    <t>Nabavka materijala i malanje-bojenje, sa
prethodnim gletovanjem, omalterisanih
zidova i plafona sa disperzivnom bojom, u
tonu po izboru.</t>
  </si>
  <si>
    <t>Rekonstrukcija vodovodne mreže sa nabavkom i ugradnjom lavaboa u prostoriji za pranje knjiga</t>
  </si>
  <si>
    <t>Nabavka materijala i izrada nove elektroinstalacije u knjigoveznici. Pozicijom obuhvaćeno i postavljanje prekidača i utikača na odgovarajuće pozicije kao i postavljanje LED panela.</t>
  </si>
  <si>
    <t>Izrada hidroizolacije poda jednokomponentnim penetrirajućim premazom sa pripremom podloge (brušenje podlupljenih delova i krpljenje većih rupa, premaz podlogom) sa dizanjem uz zidove 15cm.</t>
  </si>
  <si>
    <t>PRIPREMNI RADOVI</t>
  </si>
  <si>
    <t>DEMONTAŽE , RUŠENJA I ZANATSKI RADOVI</t>
  </si>
  <si>
    <t>GRAĐEVINSKA STOLARIJA</t>
  </si>
  <si>
    <t>I PRIPREMNI RADOVI</t>
  </si>
  <si>
    <t>UKUPNO:</t>
  </si>
  <si>
    <t>REKAPITULACIJA:</t>
  </si>
  <si>
    <t>UKUPNO dinara bez PDV-a</t>
  </si>
  <si>
    <t>Iznos pdv-a</t>
  </si>
  <si>
    <t>UKUPNO dinara sa PDV-om</t>
  </si>
  <si>
    <t>Jed.cena bez pdv-a</t>
  </si>
  <si>
    <t>Ukupna cena bez pdv-a</t>
  </si>
  <si>
    <t>Jedinica mere</t>
  </si>
  <si>
    <t>OBRAZAC STRUKTURE CENE - Javna nabavka broj 000643435 2024 07500 009 003 405 001 - Izvođenje radova na rekonstrukciji objekta Narodne biblioteke u Užicu</t>
  </si>
</sst>
</file>

<file path=xl/styles.xml><?xml version="1.0" encoding="utf-8"?>
<styleSheet xmlns="http://schemas.openxmlformats.org/spreadsheetml/2006/main">
  <numFmts count="1">
    <numFmt numFmtId="164" formatCode="[$$-409]#,##0.00;[Red]&quot;-&quot;[$$-409]#,##0.00"/>
  </numFmts>
  <fonts count="23">
    <font>
      <sz val="11"/>
      <color theme="1"/>
      <name val="Arial"/>
      <family val="2"/>
    </font>
    <font>
      <b/>
      <sz val="12"/>
      <color indexed="8"/>
      <name val="Arial"/>
      <family val="2"/>
    </font>
    <font>
      <sz val="10"/>
      <color indexed="8"/>
      <name val="Arial1"/>
    </font>
    <font>
      <sz val="10"/>
      <color indexed="8"/>
      <name val="ArialNarrow"/>
    </font>
    <font>
      <b/>
      <sz val="10"/>
      <color indexed="8"/>
      <name val="Arial1"/>
    </font>
    <font>
      <b/>
      <sz val="11"/>
      <color indexed="8"/>
      <name val="Arial"/>
      <family val="2"/>
    </font>
    <font>
      <b/>
      <sz val="12"/>
      <color indexed="8"/>
      <name val="Arial1"/>
    </font>
    <font>
      <b/>
      <sz val="10"/>
      <color indexed="8"/>
      <name val="ArialNarrow-Bold"/>
    </font>
    <font>
      <sz val="10"/>
      <color indexed="8"/>
      <name val="Arial"/>
      <family val="2"/>
    </font>
    <font>
      <sz val="8"/>
      <name val="Arial"/>
      <family val="2"/>
    </font>
    <font>
      <sz val="11"/>
      <color indexed="8"/>
      <name val="Arial"/>
      <family val="2"/>
    </font>
    <font>
      <sz val="11"/>
      <color indexed="8"/>
      <name val="Arial1"/>
    </font>
    <font>
      <sz val="11"/>
      <color indexed="8"/>
      <name val="Arial"/>
      <family val="2"/>
    </font>
    <font>
      <sz val="11"/>
      <color indexed="8"/>
      <name val="ArialNarrow"/>
    </font>
    <font>
      <sz val="11"/>
      <color indexed="8"/>
      <name val="Arial"/>
      <family val="2"/>
    </font>
    <font>
      <sz val="12"/>
      <color indexed="8"/>
      <name val="Arial"/>
      <family val="2"/>
    </font>
    <font>
      <sz val="12"/>
      <color indexed="8"/>
      <name val="ArialNarrow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7" fillId="0" borderId="0">
      <alignment horizontal="center"/>
    </xf>
    <xf numFmtId="0" fontId="17" fillId="0" borderId="0">
      <alignment horizontal="center" textRotation="90"/>
    </xf>
    <xf numFmtId="0" fontId="18" fillId="0" borderId="0"/>
    <xf numFmtId="164" fontId="18" fillId="0" borderId="0"/>
  </cellStyleXfs>
  <cellXfs count="72">
    <xf numFmtId="0" fontId="0" fillId="0" borderId="0" xfId="0"/>
    <xf numFmtId="0" fontId="1" fillId="0" borderId="1" xfId="0" applyFont="1" applyBorder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7" fillId="0" borderId="0" xfId="0" applyFont="1"/>
    <xf numFmtId="0" fontId="8" fillId="0" borderId="0" xfId="0" applyFont="1"/>
    <xf numFmtId="0" fontId="1" fillId="0" borderId="0" xfId="0" applyFont="1" applyBorder="1"/>
    <xf numFmtId="0" fontId="0" fillId="0" borderId="0" xfId="0" applyAlignment="1">
      <alignment horizontal="center"/>
    </xf>
    <xf numFmtId="4" fontId="1" fillId="0" borderId="2" xfId="0" applyNumberFormat="1" applyFont="1" applyBorder="1"/>
    <xf numFmtId="4" fontId="0" fillId="0" borderId="0" xfId="0" applyNumberFormat="1"/>
    <xf numFmtId="4" fontId="1" fillId="0" borderId="0" xfId="0" applyNumberFormat="1" applyFont="1" applyBorder="1"/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4" fontId="12" fillId="0" borderId="0" xfId="0" applyNumberFormat="1" applyFont="1"/>
    <xf numFmtId="0" fontId="12" fillId="0" borderId="0" xfId="0" applyFont="1" applyAlignment="1">
      <alignment horizontal="center"/>
    </xf>
    <xf numFmtId="0" fontId="13" fillId="0" borderId="0" xfId="0" applyFont="1"/>
    <xf numFmtId="0" fontId="14" fillId="0" borderId="0" xfId="0" applyFont="1"/>
    <xf numFmtId="4" fontId="14" fillId="0" borderId="0" xfId="0" applyNumberFormat="1" applyFont="1"/>
    <xf numFmtId="0" fontId="14" fillId="0" borderId="0" xfId="0" applyFont="1" applyAlignment="1">
      <alignment horizontal="center"/>
    </xf>
    <xf numFmtId="0" fontId="14" fillId="0" borderId="0" xfId="0" applyFont="1" applyBorder="1"/>
    <xf numFmtId="4" fontId="14" fillId="0" borderId="0" xfId="0" applyNumberFormat="1" applyFont="1" applyBorder="1"/>
    <xf numFmtId="0" fontId="12" fillId="0" borderId="0" xfId="0" applyFont="1" applyBorder="1"/>
    <xf numFmtId="4" fontId="12" fillId="0" borderId="0" xfId="0" applyNumberFormat="1" applyFont="1" applyBorder="1"/>
    <xf numFmtId="0" fontId="13" fillId="0" borderId="0" xfId="0" applyFont="1" applyBorder="1"/>
    <xf numFmtId="4" fontId="14" fillId="0" borderId="3" xfId="0" applyNumberFormat="1" applyFont="1" applyBorder="1"/>
    <xf numFmtId="0" fontId="19" fillId="0" borderId="0" xfId="0" applyFont="1"/>
    <xf numFmtId="4" fontId="19" fillId="0" borderId="0" xfId="0" applyNumberFormat="1" applyFont="1"/>
    <xf numFmtId="0" fontId="16" fillId="0" borderId="0" xfId="0" applyFont="1"/>
    <xf numFmtId="0" fontId="16" fillId="0" borderId="0" xfId="0" applyFont="1" applyAlignment="1">
      <alignment wrapText="1"/>
    </xf>
    <xf numFmtId="0" fontId="15" fillId="0" borderId="0" xfId="0" applyFont="1"/>
    <xf numFmtId="49" fontId="19" fillId="0" borderId="0" xfId="0" applyNumberFormat="1" applyFont="1" applyAlignment="1">
      <alignment horizontal="left" vertical="justify"/>
    </xf>
    <xf numFmtId="0" fontId="0" fillId="0" borderId="0" xfId="0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9" fillId="0" borderId="0" xfId="0" applyFont="1" applyBorder="1" applyAlignment="1">
      <alignment horizontal="center" vertical="top"/>
    </xf>
    <xf numFmtId="49" fontId="15" fillId="0" borderId="0" xfId="0" applyNumberFormat="1" applyFont="1" applyBorder="1" applyAlignment="1">
      <alignment horizontal="left" vertical="justify"/>
    </xf>
    <xf numFmtId="0" fontId="16" fillId="0" borderId="0" xfId="0" applyFont="1" applyAlignment="1">
      <alignment horizontal="left" vertical="justify"/>
    </xf>
    <xf numFmtId="49" fontId="15" fillId="0" borderId="0" xfId="0" applyNumberFormat="1" applyFont="1" applyBorder="1" applyAlignment="1">
      <alignment horizontal="left" vertical="justify" wrapText="1"/>
    </xf>
    <xf numFmtId="49" fontId="15" fillId="0" borderId="0" xfId="0" applyNumberFormat="1" applyFont="1" applyBorder="1" applyAlignment="1">
      <alignment horizontal="justify" vertical="justify" wrapText="1"/>
    </xf>
    <xf numFmtId="4" fontId="21" fillId="0" borderId="0" xfId="0" applyNumberFormat="1" applyFont="1"/>
    <xf numFmtId="4" fontId="22" fillId="0" borderId="0" xfId="0" applyNumberFormat="1" applyFont="1"/>
    <xf numFmtId="49" fontId="21" fillId="0" borderId="0" xfId="0" applyNumberFormat="1" applyFont="1" applyAlignment="1">
      <alignment horizontal="left" vertical="justify"/>
    </xf>
    <xf numFmtId="4" fontId="0" fillId="0" borderId="4" xfId="0" applyNumberFormat="1" applyBorder="1"/>
    <xf numFmtId="4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4" fontId="5" fillId="0" borderId="7" xfId="0" applyNumberFormat="1" applyFont="1" applyBorder="1"/>
    <xf numFmtId="4" fontId="1" fillId="0" borderId="4" xfId="0" applyNumberFormat="1" applyFont="1" applyBorder="1"/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1" fillId="0" borderId="7" xfId="0" applyFont="1" applyBorder="1" applyAlignment="1">
      <alignment horizontal="right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left"/>
    </xf>
    <xf numFmtId="0" fontId="20" fillId="0" borderId="6" xfId="0" applyFont="1" applyBorder="1" applyAlignment="1">
      <alignment horizontal="left"/>
    </xf>
    <xf numFmtId="0" fontId="20" fillId="0" borderId="7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0" fillId="0" borderId="5" xfId="0" applyFont="1" applyBorder="1" applyAlignment="1">
      <alignment horizontal="center" wrapText="1"/>
    </xf>
    <xf numFmtId="0" fontId="20" fillId="0" borderId="6" xfId="0" applyFont="1" applyBorder="1" applyAlignment="1">
      <alignment horizontal="center" wrapText="1"/>
    </xf>
    <xf numFmtId="0" fontId="20" fillId="0" borderId="7" xfId="0" applyFont="1" applyBorder="1" applyAlignment="1">
      <alignment horizontal="center" wrapText="1"/>
    </xf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264"/>
  <sheetViews>
    <sheetView showZeros="0" view="pageBreakPreview" topLeftCell="A250" zoomScaleNormal="100" workbookViewId="0">
      <selection activeCell="I11" sqref="I11"/>
    </sheetView>
  </sheetViews>
  <sheetFormatPr defaultRowHeight="14.25"/>
  <cols>
    <col min="1" max="1" width="5.5" style="11" customWidth="1"/>
    <col min="2" max="2" width="58.5" customWidth="1"/>
    <col min="3" max="3" width="10.75" customWidth="1"/>
    <col min="4" max="4" width="10.75" style="13" customWidth="1"/>
    <col min="5" max="5" width="14" style="13" customWidth="1"/>
    <col min="6" max="6" width="16.625" style="13" customWidth="1"/>
    <col min="7" max="7" width="16.625" customWidth="1"/>
  </cols>
  <sheetData>
    <row r="2" spans="1:6" ht="43.5" customHeight="1">
      <c r="A2" s="57" t="s">
        <v>192</v>
      </c>
      <c r="B2" s="58"/>
      <c r="C2" s="58"/>
      <c r="D2" s="58"/>
      <c r="E2" s="58"/>
      <c r="F2" s="59"/>
    </row>
    <row r="5" spans="1:6" ht="31.5">
      <c r="B5" s="1" t="s">
        <v>183</v>
      </c>
      <c r="C5" s="48" t="s">
        <v>191</v>
      </c>
      <c r="D5" s="12" t="s">
        <v>0</v>
      </c>
      <c r="E5" s="47" t="s">
        <v>189</v>
      </c>
      <c r="F5" s="47" t="s">
        <v>190</v>
      </c>
    </row>
    <row r="7" spans="1:6">
      <c r="A7" s="15">
        <v>1</v>
      </c>
      <c r="B7" s="16" t="s">
        <v>151</v>
      </c>
      <c r="C7" s="17"/>
      <c r="D7" s="18"/>
      <c r="E7" s="18"/>
      <c r="F7" s="18"/>
    </row>
    <row r="8" spans="1:6">
      <c r="A8" s="19"/>
      <c r="B8" s="17" t="s">
        <v>155</v>
      </c>
      <c r="C8" s="17"/>
      <c r="D8" s="18"/>
      <c r="E8" s="18"/>
      <c r="F8" s="18"/>
    </row>
    <row r="9" spans="1:6">
      <c r="A9" s="19"/>
      <c r="B9" s="17" t="s">
        <v>156</v>
      </c>
      <c r="C9" s="17"/>
      <c r="D9" s="18"/>
      <c r="E9" s="18"/>
      <c r="F9" s="18"/>
    </row>
    <row r="10" spans="1:6">
      <c r="A10" s="19"/>
      <c r="B10" s="17" t="s">
        <v>157</v>
      </c>
      <c r="C10" s="17"/>
      <c r="D10" s="18"/>
      <c r="E10" s="18"/>
      <c r="F10" s="18"/>
    </row>
    <row r="11" spans="1:6">
      <c r="A11" s="19"/>
      <c r="B11" s="16" t="s">
        <v>1</v>
      </c>
      <c r="C11" s="17" t="s">
        <v>2</v>
      </c>
      <c r="D11" s="18">
        <v>185</v>
      </c>
      <c r="E11" s="18"/>
      <c r="F11" s="18">
        <f>SUM(D11*E11)</f>
        <v>0</v>
      </c>
    </row>
    <row r="12" spans="1:6">
      <c r="A12" s="19"/>
      <c r="B12" s="17"/>
      <c r="C12" s="17"/>
      <c r="D12" s="18"/>
      <c r="E12" s="18"/>
      <c r="F12" s="18">
        <v>0</v>
      </c>
    </row>
    <row r="13" spans="1:6">
      <c r="A13" s="19">
        <v>2</v>
      </c>
      <c r="B13" s="17" t="s">
        <v>158</v>
      </c>
      <c r="C13" s="17"/>
      <c r="D13" s="18"/>
      <c r="E13" s="18"/>
      <c r="F13" s="18">
        <v>0</v>
      </c>
    </row>
    <row r="14" spans="1:6">
      <c r="A14" s="19"/>
      <c r="B14" s="17" t="s">
        <v>159</v>
      </c>
      <c r="C14" s="17"/>
      <c r="D14" s="18"/>
      <c r="E14" s="18"/>
      <c r="F14" s="18">
        <v>0</v>
      </c>
    </row>
    <row r="15" spans="1:6">
      <c r="A15" s="19"/>
      <c r="B15" s="20" t="s">
        <v>3</v>
      </c>
      <c r="C15" s="21" t="s">
        <v>4</v>
      </c>
      <c r="D15" s="22">
        <v>1</v>
      </c>
      <c r="E15" s="22"/>
      <c r="F15" s="18">
        <f>SUM(D15*E15)</f>
        <v>0</v>
      </c>
    </row>
    <row r="16" spans="1:6">
      <c r="A16" s="23"/>
      <c r="B16" s="21"/>
      <c r="C16" s="24"/>
      <c r="D16" s="25"/>
      <c r="E16" s="25"/>
      <c r="F16" s="25">
        <v>0</v>
      </c>
    </row>
    <row r="17" spans="1:6">
      <c r="A17" s="23">
        <v>3</v>
      </c>
      <c r="B17" s="20" t="s">
        <v>152</v>
      </c>
      <c r="C17" s="24"/>
      <c r="D17" s="25"/>
      <c r="E17" s="25"/>
      <c r="F17" s="25">
        <v>0</v>
      </c>
    </row>
    <row r="18" spans="1:6">
      <c r="A18" s="23"/>
      <c r="B18" s="20" t="s">
        <v>5</v>
      </c>
      <c r="C18" s="24"/>
      <c r="D18" s="25"/>
      <c r="E18" s="25"/>
      <c r="F18" s="25">
        <v>0</v>
      </c>
    </row>
    <row r="19" spans="1:6">
      <c r="A19" s="23"/>
      <c r="B19" s="16" t="s">
        <v>6</v>
      </c>
      <c r="C19" s="26"/>
      <c r="D19" s="27"/>
      <c r="E19" s="27"/>
      <c r="F19" s="27">
        <v>0</v>
      </c>
    </row>
    <row r="20" spans="1:6">
      <c r="A20" s="19"/>
      <c r="B20" s="16" t="s">
        <v>7</v>
      </c>
      <c r="C20" s="26"/>
      <c r="D20" s="27"/>
      <c r="E20" s="27"/>
      <c r="F20" s="27">
        <v>0</v>
      </c>
    </row>
    <row r="21" spans="1:6">
      <c r="A21" s="19"/>
      <c r="B21" s="20" t="s">
        <v>8</v>
      </c>
      <c r="C21" s="24"/>
      <c r="D21" s="25"/>
      <c r="E21" s="25"/>
      <c r="F21" s="25">
        <v>0</v>
      </c>
    </row>
    <row r="22" spans="1:6">
      <c r="A22" s="23"/>
      <c r="B22" s="20" t="s">
        <v>9</v>
      </c>
      <c r="C22" s="24" t="s">
        <v>2</v>
      </c>
      <c r="D22" s="25">
        <v>430</v>
      </c>
      <c r="E22" s="25"/>
      <c r="F22" s="18">
        <f>SUM(D22*E22)</f>
        <v>0</v>
      </c>
    </row>
    <row r="23" spans="1:6">
      <c r="A23" s="23"/>
      <c r="B23" s="21"/>
      <c r="C23" s="24"/>
      <c r="D23" s="25"/>
      <c r="E23" s="25"/>
      <c r="F23" s="25">
        <v>0</v>
      </c>
    </row>
    <row r="24" spans="1:6">
      <c r="A24" s="23">
        <v>4</v>
      </c>
      <c r="B24" s="28" t="s">
        <v>153</v>
      </c>
      <c r="C24" s="24"/>
      <c r="D24" s="25"/>
      <c r="E24" s="25"/>
      <c r="F24" s="25">
        <v>0</v>
      </c>
    </row>
    <row r="25" spans="1:6">
      <c r="A25" s="23"/>
      <c r="B25" s="28" t="s">
        <v>10</v>
      </c>
      <c r="C25" s="24"/>
      <c r="D25" s="25"/>
      <c r="E25" s="25"/>
      <c r="F25" s="25">
        <v>0</v>
      </c>
    </row>
    <row r="26" spans="1:6">
      <c r="A26" s="23"/>
      <c r="B26" s="28" t="s">
        <v>11</v>
      </c>
      <c r="C26" s="24" t="s">
        <v>2</v>
      </c>
      <c r="D26" s="25">
        <v>450</v>
      </c>
      <c r="E26" s="25"/>
      <c r="F26" s="18">
        <f>SUM(D26*E26)</f>
        <v>0</v>
      </c>
    </row>
    <row r="27" spans="1:6">
      <c r="A27" s="23"/>
      <c r="B27" s="24"/>
      <c r="C27" s="24"/>
      <c r="D27" s="25"/>
      <c r="E27" s="25"/>
      <c r="F27" s="29">
        <v>0</v>
      </c>
    </row>
    <row r="28" spans="1:6" ht="15.75">
      <c r="A28" s="51" t="s">
        <v>154</v>
      </c>
      <c r="B28" s="52"/>
      <c r="C28" s="52"/>
      <c r="D28" s="52"/>
      <c r="E28" s="53"/>
      <c r="F28" s="49">
        <f>SUM(F11:F27)</f>
        <v>0</v>
      </c>
    </row>
    <row r="32" spans="1:6" ht="31.5">
      <c r="B32" s="7" t="s">
        <v>160</v>
      </c>
      <c r="C32" s="48" t="s">
        <v>191</v>
      </c>
      <c r="D32" s="12" t="s">
        <v>0</v>
      </c>
      <c r="E32" s="47" t="s">
        <v>189</v>
      </c>
      <c r="F32" s="47" t="s">
        <v>190</v>
      </c>
    </row>
    <row r="33" spans="1:6">
      <c r="B33" s="5"/>
    </row>
    <row r="34" spans="1:6" ht="45">
      <c r="A34" s="36">
        <v>1</v>
      </c>
      <c r="B34" s="33" t="s">
        <v>161</v>
      </c>
    </row>
    <row r="35" spans="1:6">
      <c r="A35" s="36"/>
      <c r="B35" t="s">
        <v>12</v>
      </c>
      <c r="C35" t="s">
        <v>4</v>
      </c>
      <c r="D35" s="13">
        <v>3</v>
      </c>
      <c r="F35" s="18">
        <f>SUM(D35*E35)</f>
        <v>0</v>
      </c>
    </row>
    <row r="36" spans="1:6">
      <c r="A36" s="36"/>
      <c r="B36" s="2" t="s">
        <v>13</v>
      </c>
      <c r="C36" t="s">
        <v>4</v>
      </c>
      <c r="D36" s="13">
        <v>5</v>
      </c>
      <c r="F36" s="18">
        <f>SUM(D36*E36)</f>
        <v>0</v>
      </c>
    </row>
    <row r="37" spans="1:6">
      <c r="A37" s="36"/>
      <c r="B37" s="2" t="s">
        <v>14</v>
      </c>
      <c r="C37" t="s">
        <v>4</v>
      </c>
      <c r="D37" s="13">
        <v>7</v>
      </c>
      <c r="F37" s="18">
        <f>SUM(D37*E37)</f>
        <v>0</v>
      </c>
    </row>
    <row r="38" spans="1:6">
      <c r="A38" s="36"/>
      <c r="B38" s="2"/>
    </row>
    <row r="39" spans="1:6" s="30" customFormat="1" ht="30" customHeight="1">
      <c r="A39" s="37">
        <v>2</v>
      </c>
      <c r="B39" s="39" t="s">
        <v>163</v>
      </c>
      <c r="C39" s="35"/>
      <c r="D39" s="35"/>
      <c r="E39" s="31"/>
      <c r="F39" s="31">
        <v>0</v>
      </c>
    </row>
    <row r="40" spans="1:6" s="30" customFormat="1" ht="15">
      <c r="A40" s="37"/>
      <c r="B40" s="32" t="s">
        <v>15</v>
      </c>
      <c r="C40" s="30" t="s">
        <v>4</v>
      </c>
      <c r="D40" s="31">
        <v>2</v>
      </c>
      <c r="E40" s="31"/>
      <c r="F40" s="18">
        <f>SUM(D40*E40)</f>
        <v>0</v>
      </c>
    </row>
    <row r="41" spans="1:6" s="30" customFormat="1" ht="15">
      <c r="A41" s="37"/>
      <c r="D41" s="31"/>
      <c r="E41" s="31"/>
      <c r="F41" s="31">
        <v>0</v>
      </c>
    </row>
    <row r="42" spans="1:6" s="30" customFormat="1" ht="30.75" customHeight="1">
      <c r="A42" s="37">
        <v>3</v>
      </c>
      <c r="B42" s="40" t="s">
        <v>162</v>
      </c>
      <c r="D42" s="31"/>
      <c r="E42" s="31"/>
      <c r="F42" s="31">
        <v>0</v>
      </c>
    </row>
    <row r="43" spans="1:6" ht="15">
      <c r="A43" s="36"/>
      <c r="B43" s="34" t="s">
        <v>164</v>
      </c>
      <c r="C43" s="30" t="s">
        <v>2</v>
      </c>
      <c r="D43" s="43">
        <v>450</v>
      </c>
      <c r="E43" s="31"/>
      <c r="F43" s="18">
        <f>SUM(D43*E43)</f>
        <v>0</v>
      </c>
    </row>
    <row r="44" spans="1:6">
      <c r="A44" s="36"/>
      <c r="B44" s="4"/>
      <c r="D44" s="44"/>
    </row>
    <row r="45" spans="1:6" s="30" customFormat="1" ht="46.5" customHeight="1">
      <c r="A45" s="37">
        <v>4</v>
      </c>
      <c r="B45" s="39" t="s">
        <v>166</v>
      </c>
      <c r="C45" s="35"/>
      <c r="D45" s="45"/>
      <c r="E45" s="31"/>
      <c r="F45" s="31">
        <v>0</v>
      </c>
    </row>
    <row r="46" spans="1:6" s="30" customFormat="1" ht="15">
      <c r="A46" s="37"/>
      <c r="B46" s="32" t="s">
        <v>165</v>
      </c>
      <c r="C46" s="30" t="s">
        <v>2</v>
      </c>
      <c r="D46" s="43">
        <v>56</v>
      </c>
      <c r="E46" s="31"/>
      <c r="F46" s="18">
        <f>SUM(D46*E46)</f>
        <v>0</v>
      </c>
    </row>
    <row r="47" spans="1:6" ht="11.25" customHeight="1">
      <c r="A47" s="36"/>
      <c r="B47" s="4"/>
      <c r="D47" s="44"/>
    </row>
    <row r="48" spans="1:6" s="30" customFormat="1" ht="45.75" customHeight="1">
      <c r="A48" s="38">
        <v>5</v>
      </c>
      <c r="B48" s="39" t="s">
        <v>167</v>
      </c>
      <c r="C48" s="35"/>
      <c r="D48" s="45"/>
      <c r="E48" s="31"/>
      <c r="F48" s="31">
        <v>0</v>
      </c>
    </row>
    <row r="49" spans="1:6" s="30" customFormat="1" ht="15">
      <c r="A49" s="37"/>
      <c r="B49" s="32" t="s">
        <v>165</v>
      </c>
      <c r="C49" s="30" t="s">
        <v>2</v>
      </c>
      <c r="D49" s="43">
        <v>12</v>
      </c>
      <c r="E49" s="31"/>
      <c r="F49" s="18">
        <f>SUM(D49*E49)</f>
        <v>0</v>
      </c>
    </row>
    <row r="50" spans="1:6">
      <c r="B50" s="4"/>
      <c r="D50" s="44"/>
    </row>
    <row r="51" spans="1:6" s="30" customFormat="1" ht="63" customHeight="1">
      <c r="A51" s="38">
        <v>6</v>
      </c>
      <c r="B51" s="39" t="s">
        <v>179</v>
      </c>
      <c r="C51" s="35"/>
      <c r="D51" s="45"/>
      <c r="E51" s="31"/>
      <c r="F51" s="31">
        <v>0</v>
      </c>
    </row>
    <row r="52" spans="1:6" s="30" customFormat="1" ht="15">
      <c r="A52" s="37"/>
      <c r="B52" s="32" t="s">
        <v>168</v>
      </c>
      <c r="C52" s="30" t="s">
        <v>2</v>
      </c>
      <c r="D52" s="43">
        <v>42</v>
      </c>
      <c r="E52" s="31"/>
      <c r="F52" s="18">
        <f>SUM(D52*E52)</f>
        <v>0</v>
      </c>
    </row>
    <row r="53" spans="1:6">
      <c r="B53" s="4"/>
      <c r="D53" s="44"/>
    </row>
    <row r="54" spans="1:6" s="30" customFormat="1" ht="87.75" customHeight="1">
      <c r="A54" s="38">
        <v>7</v>
      </c>
      <c r="B54" s="41" t="s">
        <v>169</v>
      </c>
      <c r="C54" s="35"/>
      <c r="D54" s="45"/>
      <c r="E54" s="31"/>
      <c r="F54" s="31">
        <v>0</v>
      </c>
    </row>
    <row r="55" spans="1:6" s="30" customFormat="1" ht="15">
      <c r="A55" s="37"/>
      <c r="B55" s="32" t="s">
        <v>165</v>
      </c>
      <c r="C55" s="30" t="s">
        <v>2</v>
      </c>
      <c r="D55" s="43">
        <v>38</v>
      </c>
      <c r="E55" s="31"/>
      <c r="F55" s="18">
        <f>SUM(D55*E55)</f>
        <v>0</v>
      </c>
    </row>
    <row r="56" spans="1:6">
      <c r="B56" s="4"/>
      <c r="D56" s="44"/>
    </row>
    <row r="57" spans="1:6" s="30" customFormat="1" ht="90" customHeight="1">
      <c r="A57" s="38">
        <v>5</v>
      </c>
      <c r="B57" s="41" t="s">
        <v>170</v>
      </c>
      <c r="C57" s="35"/>
      <c r="D57" s="45"/>
      <c r="E57" s="31"/>
      <c r="F57" s="31">
        <v>0</v>
      </c>
    </row>
    <row r="58" spans="1:6" s="30" customFormat="1" ht="15">
      <c r="A58" s="37"/>
      <c r="B58" s="32" t="s">
        <v>165</v>
      </c>
      <c r="C58" s="30" t="s">
        <v>2</v>
      </c>
      <c r="D58" s="43">
        <v>25</v>
      </c>
      <c r="E58" s="31"/>
      <c r="F58" s="18">
        <f>SUM(D58*E58)</f>
        <v>0</v>
      </c>
    </row>
    <row r="59" spans="1:6">
      <c r="B59" s="4"/>
      <c r="D59" s="44"/>
    </row>
    <row r="60" spans="1:6" s="30" customFormat="1" ht="77.25" customHeight="1">
      <c r="A60" s="38">
        <v>5</v>
      </c>
      <c r="B60" s="41" t="s">
        <v>171</v>
      </c>
      <c r="C60" s="35"/>
      <c r="D60" s="45"/>
      <c r="E60" s="31"/>
      <c r="F60" s="31">
        <v>0</v>
      </c>
    </row>
    <row r="61" spans="1:6" s="30" customFormat="1" ht="15">
      <c r="A61" s="37"/>
      <c r="B61" s="32" t="s">
        <v>172</v>
      </c>
      <c r="C61" s="30" t="s">
        <v>173</v>
      </c>
      <c r="D61" s="43">
        <v>25</v>
      </c>
      <c r="E61" s="31"/>
      <c r="F61" s="18">
        <f>SUM(D61*E61)</f>
        <v>0</v>
      </c>
    </row>
    <row r="62" spans="1:6">
      <c r="B62" s="4"/>
      <c r="D62" s="44"/>
    </row>
    <row r="63" spans="1:6" s="30" customFormat="1" ht="78" customHeight="1">
      <c r="A63" s="38">
        <v>5</v>
      </c>
      <c r="B63" s="42" t="s">
        <v>175</v>
      </c>
      <c r="C63" s="35"/>
      <c r="D63" s="45"/>
      <c r="E63" s="31"/>
      <c r="F63" s="31">
        <v>0</v>
      </c>
    </row>
    <row r="64" spans="1:6" s="30" customFormat="1" ht="33" customHeight="1">
      <c r="A64" s="38"/>
      <c r="B64" s="41" t="s">
        <v>174</v>
      </c>
      <c r="C64" s="35"/>
      <c r="D64" s="45"/>
      <c r="E64" s="31"/>
      <c r="F64" s="31"/>
    </row>
    <row r="65" spans="1:6" s="30" customFormat="1" ht="15">
      <c r="A65" s="37"/>
      <c r="B65" s="32" t="s">
        <v>165</v>
      </c>
      <c r="C65" s="30" t="s">
        <v>2</v>
      </c>
      <c r="D65" s="43">
        <v>15</v>
      </c>
      <c r="E65" s="31"/>
      <c r="F65" s="18">
        <f>SUM(D65*E65)</f>
        <v>0</v>
      </c>
    </row>
    <row r="66" spans="1:6" s="30" customFormat="1" ht="15">
      <c r="A66" s="37"/>
      <c r="B66" s="32"/>
      <c r="D66" s="43"/>
      <c r="E66" s="31"/>
      <c r="F66" s="18"/>
    </row>
    <row r="67" spans="1:6" s="30" customFormat="1" ht="67.5" customHeight="1">
      <c r="A67" s="38">
        <v>5</v>
      </c>
      <c r="B67" s="41" t="s">
        <v>176</v>
      </c>
      <c r="C67" s="35"/>
      <c r="D67" s="45"/>
      <c r="E67" s="31"/>
      <c r="F67" s="31">
        <v>0</v>
      </c>
    </row>
    <row r="68" spans="1:6" s="30" customFormat="1" ht="15">
      <c r="A68" s="37"/>
      <c r="B68" s="32" t="s">
        <v>165</v>
      </c>
      <c r="C68" s="30" t="s">
        <v>2</v>
      </c>
      <c r="D68" s="43">
        <v>150</v>
      </c>
      <c r="E68" s="31"/>
      <c r="F68" s="18">
        <f>SUM(D68*E68)</f>
        <v>0</v>
      </c>
    </row>
    <row r="69" spans="1:6" s="30" customFormat="1" ht="15">
      <c r="A69" s="37"/>
      <c r="B69" s="32"/>
      <c r="D69" s="43"/>
      <c r="E69" s="31"/>
      <c r="F69" s="18"/>
    </row>
    <row r="70" spans="1:6" s="30" customFormat="1" ht="30.75" customHeight="1">
      <c r="A70" s="38">
        <v>5</v>
      </c>
      <c r="B70" s="39" t="s">
        <v>177</v>
      </c>
      <c r="C70" s="35"/>
      <c r="D70" s="45"/>
      <c r="E70" s="31"/>
      <c r="F70" s="31">
        <v>0</v>
      </c>
    </row>
    <row r="71" spans="1:6" s="30" customFormat="1" ht="15">
      <c r="A71" s="37"/>
      <c r="B71" s="32" t="s">
        <v>15</v>
      </c>
      <c r="C71" s="30" t="s">
        <v>4</v>
      </c>
      <c r="D71" s="43">
        <v>1</v>
      </c>
      <c r="E71" s="31"/>
      <c r="F71" s="18">
        <f>SUM(D71*E71)</f>
        <v>0</v>
      </c>
    </row>
    <row r="72" spans="1:6" s="30" customFormat="1" ht="15">
      <c r="A72" s="37"/>
      <c r="B72" s="32"/>
      <c r="D72" s="43"/>
      <c r="E72" s="31"/>
      <c r="F72" s="18"/>
    </row>
    <row r="73" spans="1:6" s="30" customFormat="1" ht="48" customHeight="1">
      <c r="A73" s="38">
        <v>5</v>
      </c>
      <c r="B73" s="39" t="s">
        <v>178</v>
      </c>
      <c r="C73" s="35"/>
      <c r="D73" s="45"/>
      <c r="E73" s="31"/>
      <c r="F73" s="31">
        <v>0</v>
      </c>
    </row>
    <row r="74" spans="1:6" s="30" customFormat="1" ht="15">
      <c r="A74" s="37"/>
      <c r="B74" s="32" t="s">
        <v>165</v>
      </c>
      <c r="C74" s="30" t="s">
        <v>2</v>
      </c>
      <c r="D74" s="43">
        <v>35</v>
      </c>
      <c r="E74" s="31"/>
      <c r="F74" s="18">
        <f>SUM(D74*E74)</f>
        <v>0</v>
      </c>
    </row>
    <row r="75" spans="1:6">
      <c r="F75" s="13">
        <v>0</v>
      </c>
    </row>
    <row r="76" spans="1:6" ht="15.75">
      <c r="A76" s="54" t="s">
        <v>184</v>
      </c>
      <c r="B76" s="55"/>
      <c r="C76" s="55"/>
      <c r="D76" s="55"/>
      <c r="E76" s="56"/>
      <c r="F76" s="49">
        <f>SUM(F35:F75)</f>
        <v>0</v>
      </c>
    </row>
    <row r="79" spans="1:6" ht="31.5">
      <c r="B79" s="7" t="s">
        <v>16</v>
      </c>
      <c r="C79" s="48" t="s">
        <v>191</v>
      </c>
      <c r="D79" s="12" t="s">
        <v>0</v>
      </c>
      <c r="E79" s="47" t="s">
        <v>189</v>
      </c>
      <c r="F79" s="47" t="s">
        <v>190</v>
      </c>
    </row>
    <row r="80" spans="1:6">
      <c r="B80" s="5" t="s">
        <v>17</v>
      </c>
    </row>
    <row r="81" spans="2:3">
      <c r="B81" s="8" t="s">
        <v>18</v>
      </c>
    </row>
    <row r="82" spans="2:3">
      <c r="B82" s="4" t="s">
        <v>19</v>
      </c>
    </row>
    <row r="83" spans="2:3">
      <c r="B83" s="2" t="s">
        <v>20</v>
      </c>
    </row>
    <row r="84" spans="2:3">
      <c r="B84" s="4" t="s">
        <v>21</v>
      </c>
    </row>
    <row r="85" spans="2:3">
      <c r="B85" s="4" t="s">
        <v>22</v>
      </c>
    </row>
    <row r="86" spans="2:3">
      <c r="B86" s="2" t="s">
        <v>23</v>
      </c>
    </row>
    <row r="87" spans="2:3">
      <c r="B87" s="3" t="s">
        <v>24</v>
      </c>
    </row>
    <row r="88" spans="2:3">
      <c r="B88" s="9" t="s">
        <v>25</v>
      </c>
    </row>
    <row r="89" spans="2:3">
      <c r="B89" s="4" t="s">
        <v>26</v>
      </c>
    </row>
    <row r="90" spans="2:3">
      <c r="B90" s="4" t="s">
        <v>27</v>
      </c>
    </row>
    <row r="91" spans="2:3">
      <c r="B91" s="4"/>
    </row>
    <row r="92" spans="2:3" ht="15">
      <c r="B92" s="6" t="s">
        <v>28</v>
      </c>
      <c r="C92" s="6"/>
    </row>
    <row r="93" spans="2:3">
      <c r="B93" s="2" t="s">
        <v>29</v>
      </c>
    </row>
    <row r="94" spans="2:3">
      <c r="B94" s="4" t="s">
        <v>30</v>
      </c>
    </row>
    <row r="95" spans="2:3">
      <c r="B95" s="2" t="s">
        <v>31</v>
      </c>
    </row>
    <row r="96" spans="2:3">
      <c r="B96" s="2" t="s">
        <v>32</v>
      </c>
    </row>
    <row r="97" spans="2:2">
      <c r="B97" s="4" t="s">
        <v>33</v>
      </c>
    </row>
    <row r="98" spans="2:2">
      <c r="B98" s="2" t="s">
        <v>34</v>
      </c>
    </row>
    <row r="99" spans="2:2">
      <c r="B99" s="2" t="s">
        <v>35</v>
      </c>
    </row>
    <row r="100" spans="2:2">
      <c r="B100" s="2" t="s">
        <v>36</v>
      </c>
    </row>
    <row r="101" spans="2:2">
      <c r="B101" s="2" t="s">
        <v>37</v>
      </c>
    </row>
    <row r="102" spans="2:2">
      <c r="B102" s="4" t="s">
        <v>38</v>
      </c>
    </row>
    <row r="103" spans="2:2">
      <c r="B103" s="2" t="s">
        <v>39</v>
      </c>
    </row>
    <row r="104" spans="2:2">
      <c r="B104" s="4" t="s">
        <v>40</v>
      </c>
    </row>
    <row r="105" spans="2:2">
      <c r="B105" s="4" t="s">
        <v>41</v>
      </c>
    </row>
    <row r="106" spans="2:2">
      <c r="B106" s="2" t="s">
        <v>42</v>
      </c>
    </row>
    <row r="107" spans="2:2">
      <c r="B107" s="2" t="s">
        <v>43</v>
      </c>
    </row>
    <row r="108" spans="2:2">
      <c r="B108" s="4" t="s">
        <v>44</v>
      </c>
    </row>
    <row r="109" spans="2:2">
      <c r="B109" s="2" t="s">
        <v>45</v>
      </c>
    </row>
    <row r="110" spans="2:2">
      <c r="B110" s="4" t="s">
        <v>44</v>
      </c>
    </row>
    <row r="111" spans="2:2">
      <c r="B111" s="4" t="s">
        <v>46</v>
      </c>
    </row>
    <row r="112" spans="2:2">
      <c r="B112" s="2" t="s">
        <v>47</v>
      </c>
    </row>
    <row r="113" spans="2:2">
      <c r="B113" s="2" t="s">
        <v>48</v>
      </c>
    </row>
    <row r="114" spans="2:2">
      <c r="B114" s="2" t="s">
        <v>49</v>
      </c>
    </row>
    <row r="115" spans="2:2">
      <c r="B115" s="4" t="s">
        <v>50</v>
      </c>
    </row>
    <row r="116" spans="2:2">
      <c r="B116" s="4" t="s">
        <v>51</v>
      </c>
    </row>
    <row r="117" spans="2:2">
      <c r="B117" s="4" t="s">
        <v>52</v>
      </c>
    </row>
    <row r="118" spans="2:2">
      <c r="B118" s="4" t="s">
        <v>53</v>
      </c>
    </row>
    <row r="119" spans="2:2">
      <c r="B119" s="2" t="s">
        <v>54</v>
      </c>
    </row>
    <row r="120" spans="2:2">
      <c r="B120" s="4" t="s">
        <v>55</v>
      </c>
    </row>
    <row r="121" spans="2:2">
      <c r="B121" s="4" t="s">
        <v>56</v>
      </c>
    </row>
    <row r="122" spans="2:2">
      <c r="B122" s="4" t="s">
        <v>57</v>
      </c>
    </row>
    <row r="123" spans="2:2">
      <c r="B123" s="4" t="s">
        <v>58</v>
      </c>
    </row>
    <row r="124" spans="2:2">
      <c r="B124" s="2" t="s">
        <v>59</v>
      </c>
    </row>
    <row r="126" spans="2:2" ht="15">
      <c r="B126" s="3" t="s">
        <v>60</v>
      </c>
    </row>
    <row r="127" spans="2:2">
      <c r="B127" s="2" t="s">
        <v>61</v>
      </c>
    </row>
    <row r="128" spans="2:2">
      <c r="B128" s="4" t="s">
        <v>62</v>
      </c>
    </row>
    <row r="129" spans="2:2">
      <c r="B129" s="2" t="s">
        <v>63</v>
      </c>
    </row>
    <row r="130" spans="2:2">
      <c r="B130" s="4" t="s">
        <v>64</v>
      </c>
    </row>
    <row r="131" spans="2:2">
      <c r="B131" s="2" t="s">
        <v>65</v>
      </c>
    </row>
    <row r="132" spans="2:2">
      <c r="B132" s="2" t="s">
        <v>66</v>
      </c>
    </row>
    <row r="133" spans="2:2">
      <c r="B133" s="2" t="s">
        <v>67</v>
      </c>
    </row>
    <row r="134" spans="2:2">
      <c r="B134" s="2" t="s">
        <v>68</v>
      </c>
    </row>
    <row r="135" spans="2:2">
      <c r="B135" s="4" t="s">
        <v>38</v>
      </c>
    </row>
    <row r="136" spans="2:2">
      <c r="B136" s="2" t="s">
        <v>39</v>
      </c>
    </row>
    <row r="137" spans="2:2">
      <c r="B137" s="4" t="s">
        <v>40</v>
      </c>
    </row>
    <row r="138" spans="2:2">
      <c r="B138" s="4" t="s">
        <v>69</v>
      </c>
    </row>
    <row r="139" spans="2:2">
      <c r="B139" s="2" t="s">
        <v>70</v>
      </c>
    </row>
    <row r="140" spans="2:2">
      <c r="B140" s="2" t="s">
        <v>71</v>
      </c>
    </row>
    <row r="141" spans="2:2">
      <c r="B141" s="2" t="s">
        <v>72</v>
      </c>
    </row>
    <row r="142" spans="2:2">
      <c r="B142" s="2" t="s">
        <v>73</v>
      </c>
    </row>
    <row r="143" spans="2:2">
      <c r="B143" s="4" t="s">
        <v>74</v>
      </c>
    </row>
    <row r="145" spans="2:2">
      <c r="B145" s="2" t="s">
        <v>75</v>
      </c>
    </row>
    <row r="146" spans="2:2">
      <c r="B146" s="4" t="s">
        <v>76</v>
      </c>
    </row>
    <row r="147" spans="2:2">
      <c r="B147" s="4" t="s">
        <v>77</v>
      </c>
    </row>
    <row r="148" spans="2:2">
      <c r="B148" s="2" t="s">
        <v>78</v>
      </c>
    </row>
    <row r="149" spans="2:2">
      <c r="B149" s="2" t="s">
        <v>79</v>
      </c>
    </row>
    <row r="150" spans="2:2">
      <c r="B150" s="4" t="s">
        <v>80</v>
      </c>
    </row>
    <row r="151" spans="2:2">
      <c r="B151" s="4" t="s">
        <v>81</v>
      </c>
    </row>
    <row r="152" spans="2:2">
      <c r="B152" s="4" t="s">
        <v>82</v>
      </c>
    </row>
    <row r="153" spans="2:2">
      <c r="B153" s="4" t="s">
        <v>83</v>
      </c>
    </row>
    <row r="154" spans="2:2">
      <c r="B154" s="4" t="s">
        <v>84</v>
      </c>
    </row>
    <row r="155" spans="2:2">
      <c r="B155" s="4" t="s">
        <v>85</v>
      </c>
    </row>
    <row r="156" spans="2:2">
      <c r="B156" s="2" t="s">
        <v>86</v>
      </c>
    </row>
    <row r="158" spans="2:2">
      <c r="B158" s="3" t="s">
        <v>87</v>
      </c>
    </row>
    <row r="159" spans="2:2">
      <c r="B159" s="4" t="s">
        <v>88</v>
      </c>
    </row>
    <row r="160" spans="2:2">
      <c r="B160" s="2" t="s">
        <v>89</v>
      </c>
    </row>
    <row r="161" spans="2:6">
      <c r="B161" s="2" t="s">
        <v>90</v>
      </c>
    </row>
    <row r="162" spans="2:6">
      <c r="B162" s="3" t="s">
        <v>91</v>
      </c>
    </row>
    <row r="163" spans="2:6">
      <c r="B163" s="2" t="s">
        <v>92</v>
      </c>
    </row>
    <row r="164" spans="2:6">
      <c r="B164" s="2" t="s">
        <v>93</v>
      </c>
    </row>
    <row r="165" spans="2:6">
      <c r="B165" s="2" t="s">
        <v>94</v>
      </c>
    </row>
    <row r="166" spans="2:6">
      <c r="B166" s="2" t="s">
        <v>95</v>
      </c>
    </row>
    <row r="167" spans="2:6">
      <c r="B167" s="2" t="s">
        <v>96</v>
      </c>
    </row>
    <row r="168" spans="2:6">
      <c r="B168" s="4" t="s">
        <v>97</v>
      </c>
    </row>
    <row r="169" spans="2:6">
      <c r="B169" s="4" t="s">
        <v>98</v>
      </c>
    </row>
    <row r="170" spans="2:6">
      <c r="B170" s="4" t="s">
        <v>99</v>
      </c>
    </row>
    <row r="171" spans="2:6">
      <c r="B171" s="4" t="s">
        <v>100</v>
      </c>
    </row>
    <row r="172" spans="2:6">
      <c r="B172" s="4" t="s">
        <v>101</v>
      </c>
    </row>
    <row r="173" spans="2:6">
      <c r="B173" s="4" t="s">
        <v>102</v>
      </c>
    </row>
    <row r="174" spans="2:6">
      <c r="B174" s="4" t="s">
        <v>103</v>
      </c>
    </row>
    <row r="175" spans="2:6" ht="15.75">
      <c r="C175" s="10"/>
      <c r="D175" s="14"/>
      <c r="E175" s="14"/>
      <c r="F175" s="14"/>
    </row>
    <row r="176" spans="2:6">
      <c r="B176" s="3" t="s">
        <v>108</v>
      </c>
      <c r="F176" s="13">
        <v>0</v>
      </c>
    </row>
    <row r="177" spans="2:6">
      <c r="B177" s="2" t="s">
        <v>104</v>
      </c>
      <c r="F177" s="13">
        <v>0</v>
      </c>
    </row>
    <row r="178" spans="2:6">
      <c r="B178" s="2" t="s">
        <v>105</v>
      </c>
      <c r="F178" s="13">
        <v>0</v>
      </c>
    </row>
    <row r="179" spans="2:6">
      <c r="B179" s="2" t="s">
        <v>109</v>
      </c>
      <c r="F179" s="13">
        <v>0</v>
      </c>
    </row>
    <row r="180" spans="2:6">
      <c r="B180" s="2" t="s">
        <v>110</v>
      </c>
      <c r="C180" t="s">
        <v>4</v>
      </c>
      <c r="D180" s="13">
        <v>2</v>
      </c>
      <c r="F180" s="18">
        <f>SUM(D180*E180)</f>
        <v>0</v>
      </c>
    </row>
    <row r="181" spans="2:6">
      <c r="F181" s="13">
        <v>0</v>
      </c>
    </row>
    <row r="182" spans="2:6">
      <c r="B182" s="3" t="s">
        <v>111</v>
      </c>
      <c r="F182" s="13">
        <v>0</v>
      </c>
    </row>
    <row r="183" spans="2:6">
      <c r="B183" s="2" t="s">
        <v>104</v>
      </c>
      <c r="F183" s="13">
        <v>0</v>
      </c>
    </row>
    <row r="184" spans="2:6">
      <c r="B184" s="2" t="s">
        <v>105</v>
      </c>
      <c r="F184" s="13">
        <v>0</v>
      </c>
    </row>
    <row r="185" spans="2:6">
      <c r="B185" s="2" t="s">
        <v>106</v>
      </c>
      <c r="F185" s="13">
        <v>0</v>
      </c>
    </row>
    <row r="186" spans="2:6">
      <c r="B186" s="2" t="s">
        <v>107</v>
      </c>
      <c r="C186" t="s">
        <v>4</v>
      </c>
      <c r="D186" s="13">
        <v>5</v>
      </c>
      <c r="F186" s="18">
        <f>SUM(D186*E186)</f>
        <v>0</v>
      </c>
    </row>
    <row r="187" spans="2:6">
      <c r="F187" s="13">
        <v>0</v>
      </c>
    </row>
    <row r="188" spans="2:6">
      <c r="B188" s="3" t="s">
        <v>112</v>
      </c>
      <c r="F188" s="13">
        <v>0</v>
      </c>
    </row>
    <row r="189" spans="2:6">
      <c r="B189" s="2" t="s">
        <v>104</v>
      </c>
      <c r="F189" s="13">
        <v>0</v>
      </c>
    </row>
    <row r="190" spans="2:6">
      <c r="B190" s="2" t="s">
        <v>105</v>
      </c>
      <c r="F190" s="13">
        <v>0</v>
      </c>
    </row>
    <row r="191" spans="2:6">
      <c r="B191" s="2" t="s">
        <v>106</v>
      </c>
      <c r="F191" s="13">
        <v>0</v>
      </c>
    </row>
    <row r="192" spans="2:6">
      <c r="B192" s="4" t="s">
        <v>113</v>
      </c>
      <c r="C192" t="s">
        <v>4</v>
      </c>
      <c r="D192" s="13">
        <v>5</v>
      </c>
      <c r="F192" s="18">
        <f>SUM(D192*E192)</f>
        <v>0</v>
      </c>
    </row>
    <row r="193" spans="2:6">
      <c r="F193" s="13">
        <v>0</v>
      </c>
    </row>
    <row r="194" spans="2:6">
      <c r="B194" s="3" t="s">
        <v>114</v>
      </c>
      <c r="F194" s="13">
        <v>0</v>
      </c>
    </row>
    <row r="195" spans="2:6">
      <c r="B195" s="2" t="s">
        <v>104</v>
      </c>
      <c r="F195" s="13">
        <v>0</v>
      </c>
    </row>
    <row r="196" spans="2:6">
      <c r="B196" s="2" t="s">
        <v>115</v>
      </c>
      <c r="F196" s="13">
        <v>0</v>
      </c>
    </row>
    <row r="197" spans="2:6">
      <c r="B197" s="2" t="s">
        <v>109</v>
      </c>
      <c r="F197" s="13">
        <v>0</v>
      </c>
    </row>
    <row r="198" spans="2:6">
      <c r="B198" s="2" t="s">
        <v>110</v>
      </c>
      <c r="C198" t="s">
        <v>4</v>
      </c>
      <c r="D198" s="13">
        <v>1</v>
      </c>
      <c r="F198" s="18">
        <f>SUM(D198*E198)</f>
        <v>0</v>
      </c>
    </row>
    <row r="202" spans="2:6">
      <c r="B202" s="3" t="s">
        <v>116</v>
      </c>
    </row>
    <row r="203" spans="2:6">
      <c r="B203" s="4" t="s">
        <v>117</v>
      </c>
    </row>
    <row r="204" spans="2:6">
      <c r="B204" s="3" t="s">
        <v>118</v>
      </c>
    </row>
    <row r="205" spans="2:6">
      <c r="B205" s="4" t="s">
        <v>119</v>
      </c>
    </row>
    <row r="206" spans="2:6">
      <c r="B206" s="4" t="s">
        <v>120</v>
      </c>
    </row>
    <row r="207" spans="2:6">
      <c r="B207" s="4" t="s">
        <v>121</v>
      </c>
    </row>
    <row r="208" spans="2:6">
      <c r="B208" s="4" t="s">
        <v>122</v>
      </c>
    </row>
    <row r="209" spans="2:2">
      <c r="B209" s="2" t="s">
        <v>123</v>
      </c>
    </row>
    <row r="210" spans="2:2">
      <c r="B210" s="2" t="s">
        <v>124</v>
      </c>
    </row>
    <row r="211" spans="2:2">
      <c r="B211" s="4" t="s">
        <v>125</v>
      </c>
    </row>
    <row r="212" spans="2:2">
      <c r="B212" s="4" t="s">
        <v>126</v>
      </c>
    </row>
    <row r="213" spans="2:2">
      <c r="B213" s="2" t="s">
        <v>127</v>
      </c>
    </row>
    <row r="214" spans="2:2">
      <c r="B214" s="2" t="s">
        <v>128</v>
      </c>
    </row>
    <row r="215" spans="2:2">
      <c r="B215" s="2" t="s">
        <v>129</v>
      </c>
    </row>
    <row r="216" spans="2:2">
      <c r="B216" s="2" t="s">
        <v>130</v>
      </c>
    </row>
    <row r="217" spans="2:2">
      <c r="B217" s="2" t="s">
        <v>131</v>
      </c>
    </row>
    <row r="218" spans="2:2">
      <c r="B218" s="4" t="s">
        <v>132</v>
      </c>
    </row>
    <row r="219" spans="2:2">
      <c r="B219" s="4" t="s">
        <v>133</v>
      </c>
    </row>
    <row r="220" spans="2:2">
      <c r="B220" s="4" t="s">
        <v>134</v>
      </c>
    </row>
    <row r="221" spans="2:2">
      <c r="B221" s="4" t="s">
        <v>135</v>
      </c>
    </row>
    <row r="222" spans="2:2">
      <c r="B222" s="4" t="s">
        <v>136</v>
      </c>
    </row>
    <row r="223" spans="2:2">
      <c r="B223" s="2" t="s">
        <v>137</v>
      </c>
    </row>
    <row r="224" spans="2:2">
      <c r="B224" s="4" t="s">
        <v>138</v>
      </c>
    </row>
    <row r="225" spans="2:6">
      <c r="B225" s="4" t="s">
        <v>139</v>
      </c>
    </row>
    <row r="226" spans="2:6">
      <c r="B226" s="4" t="s">
        <v>102</v>
      </c>
    </row>
    <row r="227" spans="2:6">
      <c r="B227" s="4" t="s">
        <v>103</v>
      </c>
    </row>
    <row r="229" spans="2:6">
      <c r="B229" s="3" t="s">
        <v>140</v>
      </c>
    </row>
    <row r="230" spans="2:6">
      <c r="B230" s="2" t="s">
        <v>141</v>
      </c>
    </row>
    <row r="231" spans="2:6">
      <c r="B231" s="2" t="s">
        <v>142</v>
      </c>
    </row>
    <row r="232" spans="2:6">
      <c r="B232" s="4" t="s">
        <v>143</v>
      </c>
    </row>
    <row r="233" spans="2:6">
      <c r="B233" s="2" t="s">
        <v>144</v>
      </c>
    </row>
    <row r="234" spans="2:6">
      <c r="B234" s="2" t="s">
        <v>145</v>
      </c>
    </row>
    <row r="235" spans="2:6">
      <c r="B235" s="2" t="s">
        <v>146</v>
      </c>
    </row>
    <row r="236" spans="2:6">
      <c r="B236" s="2" t="s">
        <v>147</v>
      </c>
      <c r="C236" t="s">
        <v>4</v>
      </c>
      <c r="D236" s="13">
        <v>1</v>
      </c>
      <c r="F236" s="18">
        <f>SUM(D236*E236)</f>
        <v>0</v>
      </c>
    </row>
    <row r="237" spans="2:6">
      <c r="B237" s="2" t="s">
        <v>148</v>
      </c>
      <c r="C237" t="s">
        <v>4</v>
      </c>
      <c r="D237" s="13">
        <v>1</v>
      </c>
      <c r="F237" s="18">
        <f>SUM(D237*E237)</f>
        <v>0</v>
      </c>
    </row>
    <row r="240" spans="2:6">
      <c r="B240" s="3" t="s">
        <v>149</v>
      </c>
    </row>
    <row r="241" spans="1:6">
      <c r="B241" s="2" t="s">
        <v>141</v>
      </c>
    </row>
    <row r="242" spans="1:6">
      <c r="B242" s="2" t="s">
        <v>142</v>
      </c>
    </row>
    <row r="243" spans="1:6">
      <c r="B243" s="4" t="s">
        <v>143</v>
      </c>
    </row>
    <row r="244" spans="1:6">
      <c r="B244" s="2" t="s">
        <v>144</v>
      </c>
    </row>
    <row r="245" spans="1:6">
      <c r="B245" s="2" t="s">
        <v>145</v>
      </c>
    </row>
    <row r="246" spans="1:6">
      <c r="B246" s="2" t="s">
        <v>146</v>
      </c>
    </row>
    <row r="247" spans="1:6">
      <c r="B247" s="2" t="s">
        <v>147</v>
      </c>
      <c r="C247" t="s">
        <v>4</v>
      </c>
      <c r="D247" s="13">
        <v>1</v>
      </c>
      <c r="F247" s="18">
        <f>SUM(D247*E247)</f>
        <v>0</v>
      </c>
    </row>
    <row r="248" spans="1:6">
      <c r="B248" s="2" t="s">
        <v>150</v>
      </c>
      <c r="C248" t="s">
        <v>4</v>
      </c>
      <c r="D248" s="13">
        <v>1</v>
      </c>
      <c r="F248" s="18">
        <f>SUM(D248*E248)</f>
        <v>0</v>
      </c>
    </row>
    <row r="250" spans="1:6" ht="15.75">
      <c r="A250" s="54" t="s">
        <v>184</v>
      </c>
      <c r="B250" s="55"/>
      <c r="C250" s="55"/>
      <c r="D250" s="55"/>
      <c r="E250" s="55"/>
      <c r="F250" s="50">
        <f>SUM(F176:F249)</f>
        <v>0</v>
      </c>
    </row>
    <row r="257" spans="2:6" ht="15.75">
      <c r="B257" s="69" t="s">
        <v>185</v>
      </c>
      <c r="C257" s="70"/>
      <c r="D257" s="70"/>
      <c r="E257" s="70"/>
      <c r="F257" s="71"/>
    </row>
    <row r="258" spans="2:6">
      <c r="B258" s="66"/>
      <c r="C258" s="67"/>
      <c r="D258" s="67"/>
      <c r="E258" s="67"/>
      <c r="F258" s="68"/>
    </row>
    <row r="259" spans="2:6" ht="15.75">
      <c r="B259" s="63" t="s">
        <v>180</v>
      </c>
      <c r="C259" s="64"/>
      <c r="D259" s="64"/>
      <c r="E259" s="65"/>
      <c r="F259" s="46">
        <f>F28</f>
        <v>0</v>
      </c>
    </row>
    <row r="260" spans="2:6" ht="15.75">
      <c r="B260" s="63" t="s">
        <v>181</v>
      </c>
      <c r="C260" s="64"/>
      <c r="D260" s="64"/>
      <c r="E260" s="65"/>
      <c r="F260" s="46">
        <f>F76</f>
        <v>0</v>
      </c>
    </row>
    <row r="261" spans="2:6" ht="15.75">
      <c r="B261" s="63" t="s">
        <v>182</v>
      </c>
      <c r="C261" s="64"/>
      <c r="D261" s="64"/>
      <c r="E261" s="65"/>
      <c r="F261" s="46">
        <f>F250</f>
        <v>0</v>
      </c>
    </row>
    <row r="262" spans="2:6" ht="15.75">
      <c r="B262" s="60" t="s">
        <v>186</v>
      </c>
      <c r="C262" s="61"/>
      <c r="D262" s="61"/>
      <c r="E262" s="62"/>
      <c r="F262" s="46">
        <f>SUM(F259:F261)</f>
        <v>0</v>
      </c>
    </row>
    <row r="263" spans="2:6" ht="15.75">
      <c r="B263" s="63" t="s">
        <v>187</v>
      </c>
      <c r="C263" s="64"/>
      <c r="D263" s="64"/>
      <c r="E263" s="65"/>
      <c r="F263" s="46">
        <f>SUM(F262*0.2)</f>
        <v>0</v>
      </c>
    </row>
    <row r="264" spans="2:6" ht="15.75">
      <c r="B264" s="60" t="s">
        <v>188</v>
      </c>
      <c r="C264" s="61"/>
      <c r="D264" s="61"/>
      <c r="E264" s="62"/>
      <c r="F264" s="46">
        <f>SUM(F262:F263)</f>
        <v>0</v>
      </c>
    </row>
  </sheetData>
  <mergeCells count="12">
    <mergeCell ref="B264:E264"/>
    <mergeCell ref="B258:F258"/>
    <mergeCell ref="A250:E250"/>
    <mergeCell ref="B257:F257"/>
    <mergeCell ref="B259:E259"/>
    <mergeCell ref="B260:E260"/>
    <mergeCell ref="B261:E261"/>
    <mergeCell ref="A28:E28"/>
    <mergeCell ref="A76:E76"/>
    <mergeCell ref="A2:F2"/>
    <mergeCell ref="B262:E262"/>
    <mergeCell ref="B263:E263"/>
  </mergeCells>
  <phoneticPr fontId="9" type="noConversion"/>
  <pageMargins left="0" right="0" top="0.39410000000000006" bottom="0.39410000000000006" header="0" footer="0"/>
  <pageSetup scale="82" fitToHeight="0" orientation="portrait" r:id="rId1"/>
  <headerFooter>
    <oddHeader>&amp;C&amp;A</oddHeader>
    <oddFooter>&amp;CСтраница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10.75" customWidth="1"/>
  </cols>
  <sheetData/>
  <phoneticPr fontId="9" type="noConversion"/>
  <pageMargins left="0" right="0" top="0.39410000000000006" bottom="0.39410000000000006" header="0" footer="0"/>
  <headerFooter>
    <oddHeader>&amp;C&amp;A</oddHeader>
    <oddFooter>&amp;CСтраница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4.25"/>
  <cols>
    <col min="1" max="1" width="10.75" customWidth="1"/>
  </cols>
  <sheetData/>
  <phoneticPr fontId="9" type="noConversion"/>
  <pageMargins left="0" right="0" top="0.39410000000000006" bottom="0.39410000000000006" header="0" footer="0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402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Guduric</dc:creator>
  <cp:lastModifiedBy>Ivana Drčelić</cp:lastModifiedBy>
  <cp:revision>6</cp:revision>
  <cp:lastPrinted>2024-01-26T08:13:19Z</cp:lastPrinted>
  <dcterms:created xsi:type="dcterms:W3CDTF">2024-01-11T13:43:21Z</dcterms:created>
  <dcterms:modified xsi:type="dcterms:W3CDTF">2024-02-28T07:06:38Z</dcterms:modified>
</cp:coreProperties>
</file>