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465" yWindow="570" windowWidth="21600" windowHeight="11295"/>
  </bookViews>
  <sheets>
    <sheet name="Sheet1" sheetId="1" r:id="rId1"/>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4" i="1" l="1"/>
  <c r="E44" i="1"/>
  <c r="E42" i="1"/>
  <c r="E40" i="1"/>
  <c r="E89" i="1" l="1"/>
  <c r="E93" i="1"/>
  <c r="E59" i="1"/>
  <c r="E35" i="1"/>
</calcChain>
</file>

<file path=xl/sharedStrings.xml><?xml version="1.0" encoding="utf-8"?>
<sst xmlns="http://schemas.openxmlformats.org/spreadsheetml/2006/main" count="348" uniqueCount="179">
  <si>
    <t>odgovorni projektant: Goran L. Vukčević mia; 321 A327 21</t>
  </si>
  <si>
    <t>Poz.</t>
  </si>
  <si>
    <t>Naziv</t>
  </si>
  <si>
    <t>JM</t>
  </si>
  <si>
    <t>Količina</t>
  </si>
  <si>
    <t>Jed.cena</t>
  </si>
  <si>
    <t>Ukupno</t>
  </si>
  <si>
    <t>PRIPREMNI RADOVI</t>
  </si>
  <si>
    <t>X</t>
  </si>
  <si>
    <t>UKUPNO PRIPREMNI RADOVI:</t>
  </si>
  <si>
    <t>ZEMLJANI RADOVI</t>
  </si>
  <si>
    <t>2.1.</t>
  </si>
  <si>
    <t>2.2.</t>
  </si>
  <si>
    <t>x</t>
  </si>
  <si>
    <t>m³</t>
  </si>
  <si>
    <t>UKUPNO ZEMLJANI RADOVI:</t>
  </si>
  <si>
    <t>BETONSKI RADOVI</t>
  </si>
  <si>
    <t>3.1.</t>
  </si>
  <si>
    <t>3.3.</t>
  </si>
  <si>
    <t>UKUPNO BETONSKI RADOVI:</t>
  </si>
  <si>
    <t>ARMIRAČKI RADOVI</t>
  </si>
  <si>
    <t>4.1.</t>
  </si>
  <si>
    <t>kg</t>
  </si>
  <si>
    <t>UKUPNO ARMIRAČKI RADOVI RADOVI:</t>
  </si>
  <si>
    <t>5.1.</t>
  </si>
  <si>
    <t>6.1.</t>
  </si>
  <si>
    <t>m</t>
  </si>
  <si>
    <t>7.1.</t>
  </si>
  <si>
    <t>7.2.</t>
  </si>
  <si>
    <t>kom</t>
  </si>
  <si>
    <t>=</t>
  </si>
  <si>
    <t>BRAVARSKA STOLARIJA</t>
  </si>
  <si>
    <t>UKUPNO BRAVARIJA:</t>
  </si>
  <si>
    <t>PODOPOLAGAČKI RADOVI</t>
  </si>
  <si>
    <t>UKUPNO PODOPOLAGAČKI RADOVI:</t>
  </si>
  <si>
    <t>RAZNI RADOVI</t>
  </si>
  <si>
    <t>UKUPNO RAZNI RADOVI:</t>
  </si>
  <si>
    <t>REKAPITULACIJA</t>
  </si>
  <si>
    <t>2 ZEMLJANI RADOVI:</t>
  </si>
  <si>
    <t>1 PRIPREMNI RADOVI:</t>
  </si>
  <si>
    <t>3 BETONSKI RADOVI:</t>
  </si>
  <si>
    <t>4 ARMIRAČKI RADOVI:</t>
  </si>
  <si>
    <t>UKUPNO dinara</t>
  </si>
  <si>
    <t>m²</t>
  </si>
  <si>
    <t>2.3.</t>
  </si>
  <si>
    <t>2.4.</t>
  </si>
  <si>
    <t>1.1.</t>
  </si>
  <si>
    <t>Nabavka, transport i postavljanje klupa. U cenu uračunata nabavka, transport, radna snaga i alat. 
Cena po kom.</t>
  </si>
  <si>
    <t>Nabavka, transport i sadnja drveća i žbunja na terenu. U cenu uračunati transport, radnu snagu kao i potreban alat.
Cena po kom.</t>
  </si>
  <si>
    <t>Nabavka, transport i postavljanje kanti. U cenu uračunata nabavka, transport, radna snaga i alat. 
Cena po kom.</t>
  </si>
  <si>
    <t>7.3.</t>
  </si>
  <si>
    <t>Lokacija: Vrdnik</t>
  </si>
  <si>
    <r>
      <rPr>
        <b/>
        <sz val="10"/>
        <color theme="1"/>
        <rFont val="Arial Narrow"/>
        <family val="2"/>
      </rPr>
      <t xml:space="preserve">Nabavka, isporuka i postavljanje behatona.
</t>
    </r>
    <r>
      <rPr>
        <sz val="10"/>
        <color theme="1"/>
        <rFont val="Arial Narrow"/>
        <family val="2"/>
      </rPr>
      <t>Behaton se postavlja na već unapred pripremljenu podlogu. Fuge popuniti peskom sa maksimalnim prečnikom zrna do 0.2mm. Popločanu površinu obavezno treba očistiti od nečistoća pre zbijanja mehaničkim sredstvima. U cenu uračunati sav materijal, transport, radnu snagu i alat.
Obračun po m2.</t>
    </r>
  </si>
  <si>
    <t>3.2.</t>
  </si>
  <si>
    <t>Nabavka, transport. mašinsko
ispravljanje, sečenje, savijanje i ručna
montaža betonskog gvožđa.</t>
  </si>
  <si>
    <t>ELEKTROENERGETSKI RADOVI</t>
  </si>
  <si>
    <t>UKUPNO ELEKTROENERGETSKI RADOVI:</t>
  </si>
  <si>
    <t>Završno čišćenje terena. U cenu uračunata radna snaga i alat.
Obračun po m2.</t>
  </si>
  <si>
    <t>1.2.</t>
  </si>
  <si>
    <t>Betoniranje AB temelja za klupe</t>
  </si>
  <si>
    <t>Betoniranje AB temelja za kandelabre</t>
  </si>
  <si>
    <t>Betoniranje AB temelja za kante</t>
  </si>
  <si>
    <t>Ograda na škarpi</t>
  </si>
  <si>
    <t>6.2.</t>
  </si>
  <si>
    <t>7.4.</t>
  </si>
  <si>
    <t>Nabavka, transport i postavljanje zaštitnih stubića protiv parkiranja vozila na pešačkim stazama u visini od 70cm. U cenu uračunati nabavku, transport, potrebnu radnu snagu, mehanizaciju i alat.
Obračun po komadu.</t>
  </si>
  <si>
    <t>7.5.</t>
  </si>
  <si>
    <r>
      <rPr>
        <b/>
        <sz val="10"/>
        <color theme="1"/>
        <rFont val="Arial Narrow"/>
        <family val="2"/>
      </rPr>
      <t xml:space="preserve">Betoniranje AB temelja za klupe, kandelabre, kante, zaštitne stubiće.
</t>
    </r>
    <r>
      <rPr>
        <sz val="10"/>
        <color theme="1"/>
        <rFont val="Arial Narrow"/>
        <family val="2"/>
      </rPr>
      <t>Armirati u svemu prema statičkom
proračunu i detaljima. Betonsku masu
propisno ugraditi i negovati. U cenu
uračunati sav potreban materijal,
transport, radnu snagu, radnu skelu, alat i
mehanizaciju.
Armatura data je posebno.
Obračun po m3.</t>
    </r>
  </si>
  <si>
    <t>Betoniranje AB temelja za zaštitne stubiće</t>
  </si>
  <si>
    <t>Na škarpi</t>
  </si>
  <si>
    <t>Betoniranje AB temelja za ogradu na škarpi</t>
  </si>
  <si>
    <t>Acer rubrum</t>
  </si>
  <si>
    <t>Fraxinus excelsior</t>
  </si>
  <si>
    <t>m2</t>
  </si>
  <si>
    <r>
      <rPr>
        <b/>
        <sz val="10"/>
        <color theme="1"/>
        <rFont val="Arial Narrow"/>
        <family val="2"/>
      </rPr>
      <t xml:space="preserve">Betoniranje AB potpornih zidova
</t>
    </r>
    <r>
      <rPr>
        <sz val="10"/>
        <color theme="1"/>
        <rFont val="Arial Narrow"/>
        <family val="2"/>
      </rPr>
      <t>Armirati u svemu prema statičkom
proračunu i detaljima. Betonsku masu
propisno ugraditi i negovati. U cenu
uračunati sav potreban materijal,
transport, radnu snagu, radnu skelu, alat i
mehanizaciju.
Armatura data je posebno.
Obračun po m3.</t>
    </r>
  </si>
  <si>
    <t>5 BRAVARSKI RADOVI:</t>
  </si>
  <si>
    <t>6 PODOPOLAGAČKI RADOVI:</t>
  </si>
  <si>
    <t>7 RAZNI RADOVI:</t>
  </si>
  <si>
    <t>8 ELEKTROENERGETSKI RADOVI:</t>
  </si>
  <si>
    <t xml:space="preserve">Farbanje AB potpornih zidova na škarpi. Farbanje bojom za beton - RAL 1000, u cenu uračunata nabavka, transport, radna snaga i alat. 
Cena po m2 </t>
  </si>
  <si>
    <t>Uklanjanje postojećih saobraćajnih znakova
U cenu uracunata demontaža i transport do prethdno definisane lokacije.
Cena izražena u komadima.</t>
  </si>
  <si>
    <t>2.5.</t>
  </si>
  <si>
    <t>2.6.</t>
  </si>
  <si>
    <t>2.7.</t>
  </si>
  <si>
    <r>
      <rPr>
        <b/>
        <sz val="10"/>
        <rFont val="Arial Narrow"/>
        <family val="2"/>
      </rPr>
      <t>Humuziranje škarpi</t>
    </r>
    <r>
      <rPr>
        <sz val="10"/>
        <rFont val="Arial Narrow"/>
        <family val="2"/>
      </rPr>
      <t>, u sloju od d=20cm</t>
    </r>
  </si>
  <si>
    <t>kastastarska parcel: 1279, KO Vrdnik</t>
  </si>
  <si>
    <t>investitor: Opština Irig, ul Vojvode Putnika 1, 22406 Irig</t>
  </si>
  <si>
    <t>Obeležavanje na terenu. Obračunom data bruto površina ulice.
Obračun po komadu.</t>
  </si>
  <si>
    <t xml:space="preserve">d=5cm </t>
  </si>
  <si>
    <r>
      <rPr>
        <sz val="10"/>
        <rFont val="Arial Narrow"/>
        <family val="2"/>
      </rPr>
      <t>d=15cm</t>
    </r>
    <r>
      <rPr>
        <sz val="10"/>
        <color theme="1"/>
        <rFont val="Arial Narrow"/>
        <family val="2"/>
      </rPr>
      <t xml:space="preserve"> </t>
    </r>
  </si>
  <si>
    <r>
      <rPr>
        <b/>
        <sz val="10"/>
        <color theme="1"/>
        <rFont val="Arial Narrow"/>
        <family val="2"/>
      </rPr>
      <t xml:space="preserve">Nabavka, transport i ugradnja betonskog ivičnjaka </t>
    </r>
    <r>
      <rPr>
        <sz val="10"/>
        <color theme="1"/>
        <rFont val="Arial Narrow"/>
        <family val="2"/>
      </rPr>
      <t>položenog u betonski jastuk na podlozi od šljunka d=10cm.</t>
    </r>
    <r>
      <rPr>
        <b/>
        <sz val="10"/>
        <color theme="1"/>
        <rFont val="Arial Narrow"/>
        <family val="2"/>
      </rPr>
      <t xml:space="preserve">
</t>
    </r>
    <r>
      <rPr>
        <sz val="10"/>
        <color theme="1"/>
        <rFont val="Arial Narrow"/>
        <family val="2"/>
      </rPr>
      <t>U cenu uračunati sav potreban materijal,
transport, radnu snagu i alat.
Obračun po m.</t>
    </r>
  </si>
  <si>
    <t>Sivi betonski ivičnjak 12x18cm</t>
  </si>
  <si>
    <r>
      <rPr>
        <b/>
        <sz val="10"/>
        <rFont val="Arial Narrow"/>
        <family val="2"/>
      </rPr>
      <t>Nabavka, transport, razastiranje i valjanje rizle</t>
    </r>
    <r>
      <rPr>
        <sz val="10"/>
        <rFont val="Arial Narrow"/>
        <family val="2"/>
      </rPr>
      <t>,</t>
    </r>
    <r>
      <rPr>
        <b/>
        <sz val="10"/>
        <rFont val="Arial Narrow"/>
        <family val="2"/>
      </rPr>
      <t xml:space="preserve"> </t>
    </r>
    <r>
      <rPr>
        <sz val="10"/>
        <rFont val="Arial Narrow"/>
        <family val="2"/>
      </rPr>
      <t>u sloju od 4cm do 6cm, na već pripremljenu podlogu od drobljenog kamena.
U cenu uračunati nabavku rizle, razastiranje grejderom 90% uz ručnu popravku 10% i valjanje vibrovaljkom.
Obračun po m3.</t>
    </r>
  </si>
  <si>
    <t>Mašinsko sečenje drveća sa vađenjem panjeva rovokopačem.
Cena obuhvata rad radnika sa motornom testerom na sečenju stabala sa kresanjem grana i vađenje panjeva rovokopačem.
Prevoz panjeva do prethodno definisane lokacije uračunat u cenu.</t>
  </si>
  <si>
    <t>6.3.</t>
  </si>
  <si>
    <r>
      <rPr>
        <b/>
        <sz val="10"/>
        <color theme="1"/>
        <rFont val="Arial Narrow"/>
        <family val="2"/>
      </rPr>
      <t xml:space="preserve">Nabavka, isporuka i postavljanje linijskog sistema odvodnjavanja.
</t>
    </r>
    <r>
      <rPr>
        <sz val="10"/>
        <color theme="1"/>
        <rFont val="Arial Narrow"/>
        <family val="2"/>
      </rPr>
      <t>U cenu uračunata nabavka ACO SlotTop Strip linijskog sistema za odvodnjavanje, transport, radna snaga i sav potreban alat i mehanizacija
Obračun po m.</t>
    </r>
  </si>
  <si>
    <r>
      <rPr>
        <b/>
        <sz val="10"/>
        <color theme="1"/>
        <rFont val="Arial Narrow"/>
        <family val="2"/>
      </rPr>
      <t>Nabavka materijala, izrada i montaža ograde visine 1,20m na škarpi</t>
    </r>
    <r>
      <rPr>
        <sz val="10"/>
        <color theme="1"/>
        <rFont val="Arial Narrow"/>
        <family val="2"/>
      </rPr>
      <t>. Ogradu
izraditi od čeličnih kutijastih profila, cevi i
pljosnatog gvožđa sa profilisanjem po
detalju (šemi bravarije) i rukohvatom od
okrugle prohromske cevi. Cena
obuhvata izradu, montažu i finalnu
obradu bravarije bojenjem u tonu po
izboru Investitora.
Obračun po m za sav rad i materijal</t>
    </r>
  </si>
  <si>
    <t>Sivi betonski ivičnjak 7x18cm</t>
  </si>
  <si>
    <t>Carpinus betulus</t>
  </si>
  <si>
    <t>1.3.</t>
  </si>
  <si>
    <t>Uklanjanje betonske kanalete.
U cenu uračunato ručno uklanjanje betonske kanalete, utovar i prevoz materijala do prethodno definisane lokacije.
Obračun po m.</t>
  </si>
  <si>
    <t>Nabavka, transport i postavljanje pokretnih zaštitnih stubića protiv parkiranja vozila na pešačkim stazama u visini od 70cm. Stubići se pomoću daljinskog upravljača mogu spustini tako da se omogući kolski pristup ulici. U cenu uračunati nabavku, transport, potrebnu radnu snagu, mehanizaciju i alat.
Obračun po komadu.</t>
  </si>
  <si>
    <t>7.6.</t>
  </si>
  <si>
    <t>7.8.</t>
  </si>
  <si>
    <t>7.9.</t>
  </si>
  <si>
    <t>7.10.</t>
  </si>
  <si>
    <t>1.4.</t>
  </si>
  <si>
    <t>1.5.</t>
  </si>
  <si>
    <t>1.6.</t>
  </si>
  <si>
    <t>1.7.</t>
  </si>
  <si>
    <t>1.8.</t>
  </si>
  <si>
    <t>1.9.</t>
  </si>
  <si>
    <t>Nabavka i montaža šahtova.
U cenu uracunat  transport, montaža, radna snaga i alat.
Cena izražena u komadima.</t>
  </si>
  <si>
    <t>Nabavka, transport, i malterisanje zidova mašinskim malterom za spoljašnju upotrebu.
U cenu uracunata nabavka, transport, montaža, radna snaga i alat.
Cena izražena u m2.</t>
  </si>
  <si>
    <t>7.12.</t>
  </si>
  <si>
    <t>7.11.</t>
  </si>
  <si>
    <t>7.13.</t>
  </si>
  <si>
    <t>Nabavka, transport, i montaža novih AB bandera.
U cenu uračunat  transport, montaža, radna snaga, alat i mehanizacija.
Cena izražena u komadima.</t>
  </si>
  <si>
    <t>Nabavka i montaža saobraćajnih znakova
U cenu uračunat  transport, montaža, radna snaga i alat.
Cena izražena u komadima.</t>
  </si>
  <si>
    <t>Nabavka, transport, i montaža novih AB bandera.
U cenu uračunata demontaža postojećih bandera, odvoženje na prethodno definisanu lokaciju, a zatim transport, montaža, radna snaga, alat i mehanizacija potrebna za montažu novih bandera..
Cena izražena u komadima.</t>
  </si>
  <si>
    <t>.</t>
  </si>
  <si>
    <t>7.14.</t>
  </si>
  <si>
    <t>2.8.</t>
  </si>
  <si>
    <r>
      <t xml:space="preserve">Ručno nasipanje i nabijanje zemlje u AB korito klupe/žardinjere.
</t>
    </r>
    <r>
      <rPr>
        <sz val="10"/>
        <rFont val="Arial Narrow"/>
        <family val="2"/>
      </rPr>
      <t>U cenu uračunata radna snaga i alat i mehanizacija.
Obračun po m3.</t>
    </r>
  </si>
  <si>
    <t>Rušenje podloge kolovoza.
U cenu uračunato brazdanje(rušenje) podloge grejderom sa rijačem d=17cm, utovar materijala utovarivačem, i prevoz materijala kamionom na deponiju cca 28km 
Obračun po m2.</t>
  </si>
  <si>
    <t>Rušenje i uklanjanje betonskih površina.
U cenu uračunato lomljenje betona d=15cm udarnom bušilicom, utovar materijala utovarivačem, i prevoz materijala kamionom na deponiju cca 28km
Obračun po m2.</t>
  </si>
  <si>
    <t>Uklanjanje behatona.
U cenu uračunato ručno uklanjanje behatona,
utovar i prevoz materijala do prethodno definisane lokacije do 10km
Obračun po m2.</t>
  </si>
  <si>
    <t>Uklanjanje betonskog ivičnjaka.
U cenu uračunato uklanjanje betonskog ivičnjaka, kao i betonskog jastuka koji se nalazi ispod istog, utovar i transport do prethodno definisane lokacije do 10km
Obračun po m.</t>
  </si>
  <si>
    <t>Uklanjanje zaštitnog stubića.
U cenu uračunato ručno uklanjanje zaštitnog stubića, temelja, utovar i prevoz do prethodno definisane lokacije do 10km
Obračun po komadu.</t>
  </si>
  <si>
    <t>Uklanjanje kante za smeće.
U cenu uračunato ručno uklanjanje kante za smeće, temelja, utovar i prevoz do prethodno definisane lokacije do 10kom
Obračun po komadu.</t>
  </si>
  <si>
    <t>Uklanjanje šahtova.
U cenu uračunato uklanjanje šahta, utovar i prevoz do prethodno definisane lokacije cca 28km
Obračun po komadu.</t>
  </si>
  <si>
    <r>
      <t>ZAJEDNIČKI I OPŠTI USLOVI ZA ZEMLJANE RADOVE
Projektant radova je pored opisa pojedinačnih stavki radova cenama obuhvatio i sledeće zajedničke uslove:
1. Zemljani radovi će biti izvedeni u svemu prema projektu, cene sadrže sve radne operacije, utroške materijala, pomoćni alat i radne skele, kao i ostale troškove i zaradu preduzeća.
2. Ustanovljena prosečna kota postojećeg terena u fazi izrade projekta iznosila</t>
    </r>
    <r>
      <rPr>
        <sz val="10"/>
        <rFont val="Arial Narrow"/>
        <family val="2"/>
      </rPr>
      <t xml:space="preserve"> je 192.40 m/nv</t>
    </r>
    <r>
      <rPr>
        <sz val="10"/>
        <color theme="1"/>
        <rFont val="Arial Narrow"/>
        <family val="2"/>
      </rPr>
      <t xml:space="preserve">
3. Apsolutna kota zadate nivelete +/- 0.00 iznosi </t>
    </r>
    <r>
      <rPr>
        <sz val="10"/>
        <rFont val="Arial Narrow"/>
        <family val="2"/>
      </rPr>
      <t>192.40 m/nv.</t>
    </r>
    <r>
      <rPr>
        <sz val="10"/>
        <color theme="1"/>
        <rFont val="Arial Narrow"/>
        <family val="2"/>
      </rPr>
      <t xml:space="preserve">
4. Pre početka zemljanih radova Izvođač je dužan da zajedno sa predstavnikom Investitora snimi visinske kote postojećeg terena.                 
5. U slučaju prekopavanja, sve dublje iskopane površine treba popuniti betonom MB10 ili sanirati teren na adekvatan način u konsultaciji sa geomehaničarom. Ovi troškovi padaju na teret izvođača.                                                                                                                                  6. Izvodjač je dužan u fazi izvodjenja zemljanih radova, da vodi računa o održavanju privremenih saobraćajnica tj. da u slučaju kišovitih dana izvrši odvodnjavanje sa istih.
7. Iskopanu temeljnu jamu zajednički treba da pregledaju i u građevinski dnevnik konstatuju tehničke (kvalitet) i podatke potrebne za obračun (snimljeni iskop)
8. Pri obračunu količina stvarno izvršenih radova sve iskope i odvoz obračunavati po m3
samoniklog tla, a sve nasipe po m3 zbijenog materijala.
9. Važeći normativ utroška rada i materijala propisuju "Normativi i standardi rada u
građevinarstvu - održavanje puteva i kaldrme u gradu" GN-230</t>
    </r>
  </si>
  <si>
    <r>
      <rPr>
        <b/>
        <sz val="10"/>
        <color theme="1"/>
        <rFont val="Arial Narrow"/>
        <family val="2"/>
      </rPr>
      <t>Skidanje površinskog sloja zemlje sa postojećih zelenih površina</t>
    </r>
    <r>
      <rPr>
        <sz val="10"/>
        <color theme="1"/>
        <rFont val="Arial Narrow"/>
        <family val="2"/>
      </rPr>
      <t xml:space="preserve"> - humusa u debljini sloja od 20cm. Upotrebljiv humus odvojiti na posebnu privremenu deponiju</t>
    </r>
    <r>
      <rPr>
        <sz val="10"/>
        <rFont val="Arial Narrow"/>
        <family val="2"/>
      </rPr>
      <t xml:space="preserve">. Višak zemlje utovariti i odvesti na prethodno definisanu lokaciju cca 28km </t>
    </r>
    <r>
      <rPr>
        <sz val="10"/>
        <color theme="1"/>
        <rFont val="Arial Narrow"/>
        <family val="2"/>
      </rPr>
      <t xml:space="preserve">
U cenu uračunati iskop, radna snaga kao i sav potreban alat i mehanizacija.
Obračun po m2 u zbijenom stanju.</t>
    </r>
  </si>
  <si>
    <r>
      <rPr>
        <b/>
        <sz val="10"/>
        <color theme="1"/>
        <rFont val="Arial Narrow"/>
        <family val="2"/>
      </rPr>
      <t xml:space="preserve">Iskop zemlje.
</t>
    </r>
    <r>
      <rPr>
        <sz val="10"/>
        <color theme="1"/>
        <rFont val="Arial Narrow"/>
        <family val="2"/>
      </rPr>
      <t>Iskop zemlje na mestima gde se predviđa behaton tip 1, behaton tip 2, behaton tip 3.
U cenu uračunat iskop, radna snaga, alat i mehanizacija i transport do prethodno definisane lokacije.
Obračun po m3.</t>
    </r>
  </si>
  <si>
    <r>
      <rPr>
        <b/>
        <sz val="10"/>
        <color theme="1"/>
        <rFont val="Arial Narrow"/>
        <family val="2"/>
      </rPr>
      <t xml:space="preserve">Nabavka, transport, mašinsko
razastiranje i nabijanje sloja drobljenog kamena.
</t>
    </r>
    <r>
      <rPr>
        <sz val="10"/>
        <color theme="1"/>
        <rFont val="Arial Narrow"/>
        <family val="2"/>
      </rPr>
      <t>Granulacija drobljenog kamena 0-31,5 i 0-63mm.
Nabijanje izvesti do zbijenosti min.
70MPa. Kontrolu zbijenosti vršiti opitnom
pločom za vreme ugradnje i zbijanja. U
cenu uračunati nabavku drobljenog kamenog agregata, razastiranje grejderom 90% uz ručnu popravku 10% i valjanje vibrovaljkom.
Obračun po m3 nabijenog drobljenog kamena.</t>
    </r>
  </si>
  <si>
    <t>ZAJEDNIČKI I OPŠTI USLOVI ZA BETONSKE RADOVE:
Izvođač radova je pored opisa pojedinačnih stavki radova cenama obuhvatio i sledeće zajedničke uslove:
1. Betonski radovi će biti izvedeni u svemu po projektu, statičkom proračunu i važećim pravilnicima. Izvođač
je dužan uraditi pre početka izvođenja radova "Projekat betona sa planom izrade i kontrole kvaliteta
betona".
2. Ovlašćeni nadzorni organ izvršiće prijem oplate sa aspekta dimenzija, osovina i visinskih kota i prijem
armature sa aspekta broja i prečnika ugrađenih šipki. Za sigurnost oplate na deformisanje i rušenje
odgovaraće izvođac radova. Betoniranje će se izvršiti tek kad ovlašćeni nadzorni organ konstatuje u
građevinskom dnevniku da sa svog aspekta nema primedbi.
3. Zaštita sveže izbetoniranih konstrukcija kao i zaštita betona (od mraza ili velikih vrućina) u fazi
očvršćavanja je sadržana u jediničnim cenama.
4. Skidanje oplate može se izvršiti samo po odobrenju odgovornog lica.
5. Cevna skela data u posebnoj poziciji. Troškovi za navedeno su obuhvaćeni jediničnim cenama.
6. Cene sadrže sve radne operacije, utroške materijala, pomoćni alat i skele kao i ostale troškove i zaradu
preduzeća.
7. Važeći normativ utroška rada i materijala propisuju "Normativi i standardi rada u građevinarstvu -
održavanje puteva i kaldrme u gradu" GN-230</t>
  </si>
  <si>
    <t>OPŠTI USLOVI:
1. Sve podne obloge moraju biti izvedene kvalitetno. Površine moraju biti horizontalne, vertikalne ili
zaobljene u zavisnosti od vrste podne obloge ili opisa poda.
2. Cenom su obuhvaćeni i svi pomoćni radovi potrebni za kompletno izvođenje svake pozicije, kao i prenos
potrebnog materijala od mesta uskladištenja do mesta ugrađivanja.
3. Cene sadrže sve radne operacije, utroške materijala i pomoćni alat koje propisuju "Normativi i standardi
rada u građevinarstvu - održavanje puteva i kaldrme" GN - 230.</t>
  </si>
  <si>
    <t>UKUPNO dinara sa PDV-om</t>
  </si>
  <si>
    <r>
      <rPr>
        <b/>
        <sz val="10"/>
        <color theme="1"/>
        <rFont val="Arial Narrow"/>
        <family val="2"/>
      </rPr>
      <t>Skidanje postojećih slojeva ispod asfalta.Dubina iskopa svih slojeva je 45cm</t>
    </r>
    <r>
      <rPr>
        <sz val="10"/>
        <color theme="1"/>
        <rFont val="Arial Narrow"/>
        <family val="2"/>
      </rPr>
      <t xml:space="preserve"> 
U cenu uračunati iskop,transport, radna snaga kao i sav potreban materijal, alat i mehanizacija.
Obračun po m2.</t>
    </r>
  </si>
  <si>
    <t>m3</t>
  </si>
  <si>
    <t>Ulmus ‘New Horizon’</t>
  </si>
  <si>
    <r>
      <t xml:space="preserve">Svetiljke su ugradjenje na plafon, pričvršćene na tavanicu, zid ili konstrukciju objekta na način uslovljen konstrukcijom svetiljke ili pomoću specificiranog nosećeg pribora. U sastavu pozicija svetiljki je i konstrukcija za vešanje svetiljki koja se rešava na licu mesta. Za svaku projektom predvidjenu svetiljku dat je kraći opis. Napon napajanja svetiljki je 220-240V, 50Hz. U sastavu svetiljke su svetlosni izvori, i sav pomoćni materijal za rad svetiljke i njihovo postavljanje (držači, visilice, sajle). Sve svetiljke u ponudi treba da budu od istog renomiranog proizvođača. </t>
    </r>
    <r>
      <rPr>
        <b/>
        <sz val="10"/>
        <rFont val="Arial"/>
        <family val="2"/>
      </rPr>
      <t>Sve ponuđene svetiljke treba da imaju iste ili približne karakteristike i dimenzije kao navedeni tipovi svetiljki</t>
    </r>
    <r>
      <rPr>
        <sz val="10"/>
        <rFont val="Arial"/>
        <family val="2"/>
      </rPr>
      <t xml:space="preserve">. Ukoliko se tip svetiljke menja ponudom, neophodno je dostaviti kompletnu tehničku dokumentaciju na osnovu koje se  može utvrditi da ponuđena svetiljka odgovara projektovanoj. </t>
    </r>
    <r>
      <rPr>
        <b/>
        <sz val="10"/>
        <rFont val="Arial"/>
        <family val="2"/>
      </rPr>
      <t>Proizvođač svetiljki treba da posluje u skladu sa sistemom upravljanja kvalitetom ISO 9001:2015, sistemom upravljanja zaštitom životne sredine ISO 14001:2015 i sistemom upravljanja zdravljem i bezbednošću na radu ISO 45001:2018</t>
    </r>
    <r>
      <rPr>
        <sz val="10"/>
        <rFont val="Arial"/>
        <family val="2"/>
      </rPr>
      <t xml:space="preserve">. Ponuđač koji ne nudi svetiljke predviđene projektom, treba da dostavi brošure opreme, pomenute proizvođačke sertifikate, kao i opisom tražene sertifikate za svu opremu koju nudi. </t>
    </r>
  </si>
  <si>
    <r>
      <rPr>
        <b/>
        <sz val="14"/>
        <rFont val="Arial Narrow"/>
        <family val="2"/>
      </rPr>
      <t xml:space="preserve">PREDMER I PREDRAČUN RADOVA </t>
    </r>
    <r>
      <rPr>
        <b/>
        <sz val="11"/>
        <rFont val="Arial Narrow"/>
        <family val="2"/>
      </rPr>
      <t>za rekonstrukciju centralne pešačke zone u banji Vrdnik</t>
    </r>
  </si>
  <si>
    <r>
      <rPr>
        <b/>
        <sz val="10"/>
        <color theme="1"/>
        <rFont val="Arial Narrow"/>
        <family val="2"/>
      </rPr>
      <t>Nasipanje zemlje</t>
    </r>
    <r>
      <rPr>
        <sz val="10"/>
        <color theme="1"/>
        <rFont val="Arial Narrow"/>
        <family val="2"/>
      </rPr>
      <t>, crnice, iz iskopa, na površine namenjene zelenim površinama.</t>
    </r>
    <r>
      <rPr>
        <b/>
        <sz val="10"/>
        <color theme="1"/>
        <rFont val="Arial Narrow"/>
        <family val="2"/>
      </rPr>
      <t xml:space="preserve">
</t>
    </r>
    <r>
      <rPr>
        <sz val="10"/>
        <color theme="1"/>
        <rFont val="Arial Narrow"/>
        <family val="2"/>
      </rPr>
      <t>U cenu uračunati transport,
mašinsko razastiranje, radnu snagu kao i sav
potreban materijal, alat i mehanizaciju.
Obračun po m2.</t>
    </r>
  </si>
  <si>
    <r>
      <rPr>
        <b/>
        <sz val="10"/>
        <color theme="1"/>
        <rFont val="Arial Narrow"/>
        <family val="2"/>
      </rPr>
      <t xml:space="preserve">Nabavka, isporuka i postavljanje tepih trave.
</t>
    </r>
    <r>
      <rPr>
        <sz val="10"/>
        <color theme="1"/>
        <rFont val="Arial Narrow"/>
        <family val="2"/>
      </rPr>
      <t>U cenu uračunati sav materijal, transport, radnu snagu i alat.
Obračun po m2.</t>
    </r>
  </si>
  <si>
    <t>Ukoliko se tip koji se nudi razlikuje od onog predviđenog ovim tenderom, ponuđač je dužan prilikom predaje svog tehničkog rešenja Investitoru da dostavi urađene proračune u sofverskom paketu Dialux ili Relux.</t>
  </si>
  <si>
    <t>Unutar stuba je nosač četvoropolne priključne kutije i vijak za uzemljenje. Komplet sa
pripadajućim anker vijcima, navrtkama, plastičnim poklopcima ispunjenim grafitnom
mašću i podloškama. Obračun po komadu. Tipska oznaka stuba je 110.2.1.08
proizvođača Fero- medika ili odgovarajuće. Obračun po komadu.</t>
  </si>
  <si>
    <t>JO1 dimenzija 1000x750x320, IP65</t>
  </si>
  <si>
    <t>oklopljene Cu sabirnice 100A</t>
  </si>
  <si>
    <t>1 x grebenasta sklopka za ugradnju na ploču, 63A/400V; 3p,1-0-2</t>
  </si>
  <si>
    <t>1 x grebenasta sklopka za ugradnju na ploču, 10A/250V; 1p,1-0-2</t>
  </si>
  <si>
    <t>1 x dvokanalni programabilni astronomski svetlosni prekidač sa pozadinskim LCD</t>
  </si>
  <si>
    <t>displejom CCT 15243 ( ACTi) - iC ASTRO-2C ) Schneider Electric ili slično</t>
  </si>
  <si>
    <t>1 x kontakter 65A, 400V, 50 Hz, 3P, AC3, 3NO, Schneider Electric ili slično</t>
  </si>
  <si>
    <t>6 x automatski prekidač C20A, 10kA,250V</t>
  </si>
  <si>
    <t>6 x automatski prekidač C16А, 10kА,250V</t>
  </si>
  <si>
    <t>1 x automatski prekidač C6А, 10kА, 250V</t>
  </si>
  <si>
    <t>PP00-A 4x16mm2</t>
  </si>
  <si>
    <t>650,00</t>
  </si>
  <si>
    <t>PP-Y 3x1.5mm2</t>
  </si>
  <si>
    <t>110,00</t>
  </si>
  <si>
    <t>30,00</t>
  </si>
  <si>
    <t>P/F-Y 1x16mm2</t>
  </si>
  <si>
    <t>Cu uže 25mm2</t>
  </si>
  <si>
    <t>Pocinkovana traka 25x4mm SRPS N.B4.901Č</t>
  </si>
  <si>
    <t>ukrsni komad traka-traka SRPS N.B4.936/III</t>
  </si>
  <si>
    <t>kablovski plastični štitnici</t>
  </si>
  <si>
    <t>traka za upozorenje</t>
  </si>
  <si>
    <t>Slobodnostojeći poliesterski jednokrilni orman javnog osvetljenja SSROJO datih
dimenzija, IP65 – potpuno zatvoren, sa metalnom montažnom pločom, nastrešnicom,
uvodnicama, odgovarajućim visokim „H“ podnožjem - poliesterskim temeljom 900mm,
tip PLA "Himel-Šnajder" ili odgovarajuće. Prilaz opremi je omogućen kroz jednokrilna
vrata koja se zaključavaju tipskom polu elzet bravicom (tražiti tip elzet bravice od
nadležne lokalne ustanove kojoj se predaje na održavanje - u dve tačke ili ugraditi
bravicu polu elzet tipa E10K). U orman je ugrađena oprema iz proizvodnog programa
"Šnajder" ili odgovarajuće.</t>
  </si>
  <si>
    <t>sva četiri ugla u dnu ormana izbušiti rupe (pažljivo izbiti postojeće vijke) i obezbediti četiri nova vijka za pričvršćenje na visoko podnožje</t>
  </si>
  <si>
    <t>Na vratima sa unutrašnje strane nabaviti i nalepiti džep i plastificiranu jednopolnu i
šemu delovanja, nabaviti i ugraditi DIN šine, obezbediti mogućnost uvođenja kablova
PP00-A 5x16 na strujne stezaljke, kablovske uvodnice, natpisne pločice, pertinaks ili
klirit iznad golih kotakata, na dnu napraviti otvor 200x300mm sa poklopcem kao i ostali
montažni materijal. Komplet sa svim radovima i materijalom spremno za montažu na
terenu.</t>
  </si>
  <si>
    <t>kpt</t>
  </si>
  <si>
    <t>500,00</t>
  </si>
  <si>
    <t>svetiljke su: visina 70mm (580mm
uključujući i liru), dužina 598mm, širina 477mm. Operativna temperatura svetiljke je -
40°C do +50°C. Svetiljka je predviđena za napajanje naponom od 220-240V, 50/60Hz,.
Integrisana prenaponska zaštita drajvera je minimum 6kV. Svetiljka je opremljena
dodatnim uređajem (SPD) za zaštitu od prenapona do 10kV / 10kA. Svetiljka ima
servisnu oznaku (QR kod), koji sa upotrebom aplikacije na mobilnom uređaju,
omogućava detaljan opis svetiljke, uputstvo za montažu i održavanje, registraciju
svetiljke, spisak servisnih delova, a opciono je moguće i programiranje drajvera sa
zemlje, uz pomoć odgovarajućeg bežičnog uređaja za programiranje.Svetiljka je
usklađena sa evropskim standardom o sigurnom i pravilnom radu, ima ENEC oznaku.
Svetiljka je usklađena sa evropskim direktivama koji važe za proizvode, ima CE znak.
Svetiljka treba da je usklađena sa RoHS direktivama o ograničenju upotrebe određenih
opasnih supstanci u električnoj i elektronskoj opremi. Svetiljka ekvivalentna tipu
TownTune Asymmetric Lyre BDP270 LED55-4S/740 PSD DM10 DGR SL-PDR SRG10,
proizvođač Signify, brend Philips</t>
  </si>
  <si>
    <t xml:space="preserve">Svetiljka za urbano osvetljenje u obliku diska, glatkih površina, bez rebara za hlađenje, bez dodatnih ukrasnih elemenata, sa LED modulima s višeslojnom asimetričnom
optikom (DM10). Ukupna maksimalna snaga svetiljke, uključujući i drajver, je 31,5W.
Neutralno bela (NW) boja svetlosti temperature 4000K. Indeks raspoznavanja boja CRI≥70. Ujednačenost boje SDCM manji od 5. Inicijalni fluks izvora je 5500lm, a minimalni inicijalni fluks sistema je 4387lm. Inicijalna efikasnost svetiljke je minimum 139 lm/W. Koeficijent snage minimum 0,97. Svetiljka je opremljena DALI električnom predspojnom spravom. Vreme za koji svetlosni fluks padne na 97% inicijalnog fluksa je 100.000 sati. Maksimalno 10% drajvera će biti neispravno posle 100.000 sati. Kućište
svetiljke je izradjeno od aluminijumske legure livene pod pritiskom i obojeno
elektrostatičkim postupkom sivom bojom u prahu, Philips Dark Grey (DGR),
najpribližnija RAL boji 7022. Poklopac svetiljke je obojen u istu boju. Kompletna
svetiljka je u stepenu mehaničke zaštite IP66. Otpornost na udar IK09. Stepen zaštite od strujnog udara je u klasi I. Svetiljka je predviđena za montažu na stub prečnika
60mm i stiže u kompletu sa savijenom asimetričnom lirom u boji svetiljke. Svetiljka se
za stub pričvršćuje uz pomoć dva imbus vijka M10, otporna na koroziju. Poklopac
svetiljke se pričvršćuje pomoću 4 vijka. Dimenzije </t>
  </si>
  <si>
    <t>Stub -nasadni dekorativni liveni sličan modelu stuba 110.2.1.08 proizvođača Feromedika. Stub je izrađen po standardu SRPS EN 40-(1-9) i SRPS U C7.100. Stub se sastoji od donjeg livenog dela visine 500 mm. Donji deo je šestougaonog oblika ok 320 ,debljina zida 8-10mm, debljina osnove je 30mm. Materijal donjeg dela je alu legura almg5. Na donjem delu se nalazi revizioni otvor za montažu i postavljanje prIključne ploče sa osiguračima. Montaža stuba je na 3 anker vijka M16mm koji vire iz anker ploče 70 mm. Navrtke su zatvorene visine 30mm i zaštićene gumenim kapama. Revizioni otvor se zatvara sa livenim poklopcem, na kome se nalazi dihtung guma. Poklopac se pričvršćuje sa dva prohromska imbus vijka M5x 16 mm. Srednja cev je livena iz dva dela, od legure almg5, spojena sa navojnom cevi jedna za drugu. Srednja cev ima
ukrase u obliku vetrikalnih žlebova dubine 2 mm. Debljina odlivka je min 8 mm. Srednja cev i donji deo spojeni su sa vijcima M10. Gornji deo stuba je livena cev ( kraća 0,7 m i dugačka 1.3 m sa blagim konusom i kanalima po obimu) spojene međusobno navojnom vezom, debljina je 8 mm. Ceo stub je armiran kroz sredinu sa metalnom cevi 42x3 mm i u donjem delu 89x4 mm. Na dnu je metalna ploča 8x300mm sa ankerima 3xM16mm dužine 550mm. Ankeri su zaštićeni dvokomponentnim premazom. Visina stuba je 3950mm</t>
  </si>
  <si>
    <t>Behaton tip 2 - Kombo Max - krem d=6cm, ili odgovarajući</t>
  </si>
  <si>
    <t>Behaton tip 3 - Ambient Line - diephaus d=6cm, ili odgovarajući</t>
  </si>
  <si>
    <t xml:space="preserve">Behaton tip 1 - Kocke kaldrma dim115*98,108*98,98*98,88*98,60/40*98…d=6cm, ili odgovarajući </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</si>
</sst>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Arial Narrow"/>
      <family val="2"/>
    </font>
    <font>
      <b/>
      <sz val="11"/>
      <color theme="1"/>
      <name val="Arial Narrow"/>
      <family val="2"/>
    </font>
    <font>
      <sz val="11"/>
      <color rgb="FFFF0000"/>
      <name val="Arial Narrow"/>
      <family val="2"/>
    </font>
    <font>
      <sz val="11"/>
      <name val="Arial Narrow"/>
      <family val="2"/>
    </font>
    <font>
      <sz val="10"/>
      <color theme="1"/>
      <name val="Arial Narrow"/>
      <family val="2"/>
    </font>
    <font>
      <sz val="10"/>
      <name val="Arial Narrow"/>
      <family val="2"/>
    </font>
    <font>
      <b/>
      <sz val="10"/>
      <color theme="1"/>
      <name val="Arial Narrow"/>
      <family val="2"/>
    </font>
    <font>
      <sz val="10"/>
      <color rgb="FFFF0000"/>
      <name val="Arial Narrow"/>
      <family val="2"/>
    </font>
    <font>
      <b/>
      <sz val="11"/>
      <color rgb="FFFF0000"/>
      <name val="Arial Narrow"/>
      <family val="2"/>
    </font>
    <font>
      <b/>
      <sz val="18"/>
      <color theme="1"/>
      <name val="Arial Narrow"/>
      <family val="2"/>
    </font>
    <font>
      <b/>
      <sz val="14"/>
      <color rgb="FFFF0000"/>
      <name val="Arial Narrow"/>
      <family val="2"/>
    </font>
    <font>
      <b/>
      <sz val="11"/>
      <color theme="1"/>
      <name val="Calibri"/>
      <family val="2"/>
      <scheme val="minor"/>
    </font>
    <font>
      <b/>
      <sz val="11"/>
      <name val="Arial Narrow"/>
      <family val="2"/>
    </font>
    <font>
      <b/>
      <sz val="10"/>
      <name val="Arial Narrow"/>
      <family val="2"/>
    </font>
    <font>
      <b/>
      <sz val="14"/>
      <name val="Arial Narrow"/>
      <family val="2"/>
    </font>
    <font>
      <sz val="11"/>
      <name val="Calibri"/>
      <family val="2"/>
      <scheme val="minor"/>
    </font>
    <font>
      <sz val="10"/>
      <color rgb="FF222222"/>
      <name val="Arial Narrow"/>
      <family val="2"/>
    </font>
    <font>
      <sz val="10"/>
      <name val="Arial"/>
      <family val="2"/>
    </font>
    <font>
      <b/>
      <sz val="1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66FF33"/>
        <bgColor indexed="64"/>
      </patternFill>
    </fill>
    <fill>
      <patternFill patternType="solid">
        <fgColor theme="1" tint="0.499984740745262"/>
        <bgColor indexed="64"/>
      </patternFill>
    </fill>
  </fills>
  <borders count="20">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thin">
        <color auto="1"/>
      </bottom>
      <diagonal/>
    </border>
    <border>
      <left style="thin">
        <color auto="1"/>
      </left>
      <right style="thin">
        <color auto="1"/>
      </right>
      <top style="thin">
        <color auto="1"/>
      </top>
      <bottom/>
      <diagonal/>
    </border>
  </borders>
  <cellStyleXfs count="1">
    <xf numFmtId="0" fontId="0" fillId="0" borderId="0"/>
  </cellStyleXfs>
  <cellXfs count="241">
    <xf numFmtId="0" fontId="0" fillId="0" borderId="0" xfId="0"/>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Border="1" applyAlignment="1">
      <alignment horizontal="center"/>
    </xf>
    <xf numFmtId="0" fontId="1" fillId="0" borderId="0" xfId="0" applyFont="1" applyBorder="1" applyAlignment="1">
      <alignment wrapText="1"/>
    </xf>
    <xf numFmtId="0" fontId="1" fillId="0" borderId="0" xfId="0" applyFont="1" applyBorder="1" applyAlignment="1">
      <alignment horizontal="center" wrapText="1"/>
    </xf>
    <xf numFmtId="0" fontId="0" fillId="0" borderId="0" xfId="0" applyAlignment="1">
      <alignment horizontal="center"/>
    </xf>
    <xf numFmtId="0" fontId="1" fillId="0" borderId="0" xfId="0" applyFont="1" applyBorder="1" applyAlignment="1">
      <alignment horizontal="center" vertical="top" wrapText="1"/>
    </xf>
    <xf numFmtId="0" fontId="1" fillId="0" borderId="1" xfId="0" applyFont="1" applyBorder="1" applyAlignment="1">
      <alignment wrapText="1"/>
    </xf>
    <xf numFmtId="0" fontId="1" fillId="0" borderId="2" xfId="0" applyFont="1" applyBorder="1" applyAlignment="1">
      <alignment horizontal="center" vertical="top"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1" fillId="0" borderId="8" xfId="0" applyFont="1" applyBorder="1" applyAlignment="1">
      <alignment wrapText="1"/>
    </xf>
    <xf numFmtId="0" fontId="1" fillId="0" borderId="7" xfId="0" applyFont="1" applyBorder="1" applyAlignment="1">
      <alignment horizontal="center" vertical="top" wrapText="1"/>
    </xf>
    <xf numFmtId="0" fontId="1" fillId="0" borderId="7" xfId="0" applyFont="1" applyBorder="1" applyAlignment="1">
      <alignment wrapText="1"/>
    </xf>
    <xf numFmtId="0" fontId="1" fillId="0" borderId="2" xfId="0" applyFont="1" applyBorder="1" applyAlignment="1">
      <alignment horizontal="center" wrapText="1"/>
    </xf>
    <xf numFmtId="0" fontId="1" fillId="0" borderId="7" xfId="0" applyFont="1" applyBorder="1" applyAlignment="1">
      <alignment horizontal="center" wrapText="1"/>
    </xf>
    <xf numFmtId="0" fontId="1" fillId="0" borderId="9" xfId="0" applyFont="1" applyBorder="1" applyAlignment="1">
      <alignment horizontal="center" vertical="top" wrapText="1"/>
    </xf>
    <xf numFmtId="0" fontId="1" fillId="0" borderId="9" xfId="0" applyFont="1" applyBorder="1" applyAlignment="1">
      <alignment horizontal="center" wrapText="1"/>
    </xf>
    <xf numFmtId="0" fontId="1" fillId="0" borderId="9" xfId="0" applyFont="1" applyBorder="1" applyAlignment="1">
      <alignment wrapText="1"/>
    </xf>
    <xf numFmtId="0" fontId="0" fillId="0" borderId="7" xfId="0" applyBorder="1" applyAlignment="1">
      <alignment horizontal="center"/>
    </xf>
    <xf numFmtId="0" fontId="1" fillId="2" borderId="9" xfId="0" applyFont="1" applyFill="1" applyBorder="1" applyAlignment="1">
      <alignment horizontal="center" vertical="top" wrapText="1"/>
    </xf>
    <xf numFmtId="0" fontId="1" fillId="2" borderId="9" xfId="0" applyFont="1" applyFill="1" applyBorder="1" applyAlignment="1">
      <alignment horizontal="center" vertical="center" wrapText="1"/>
    </xf>
    <xf numFmtId="0" fontId="3" fillId="0" borderId="9" xfId="0" applyFont="1" applyBorder="1" applyAlignment="1">
      <alignment horizontal="center" vertical="top" wrapText="1"/>
    </xf>
    <xf numFmtId="0" fontId="5" fillId="0" borderId="9" xfId="0" applyFont="1" applyBorder="1" applyAlignment="1">
      <alignment horizontal="left" vertical="top" wrapText="1"/>
    </xf>
    <xf numFmtId="0" fontId="5" fillId="0" borderId="2" xfId="0" applyFont="1" applyBorder="1" applyAlignment="1">
      <alignment horizontal="left" vertical="top" wrapText="1"/>
    </xf>
    <xf numFmtId="0" fontId="5" fillId="0" borderId="7" xfId="0" applyFont="1" applyBorder="1" applyAlignment="1">
      <alignment horizontal="left" vertical="top" wrapText="1"/>
    </xf>
    <xf numFmtId="0" fontId="0" fillId="0" borderId="9" xfId="0" applyBorder="1" applyAlignment="1">
      <alignment horizontal="center" vertical="center"/>
    </xf>
    <xf numFmtId="0" fontId="0" fillId="0" borderId="9" xfId="0" applyBorder="1" applyAlignment="1">
      <alignment horizontal="center"/>
    </xf>
    <xf numFmtId="0" fontId="0" fillId="0" borderId="9" xfId="0" applyBorder="1"/>
    <xf numFmtId="0" fontId="7" fillId="0" borderId="9" xfId="0" applyFont="1" applyBorder="1" applyAlignment="1">
      <alignment horizontal="left" vertical="top" wrapText="1"/>
    </xf>
    <xf numFmtId="0" fontId="5" fillId="0" borderId="9" xfId="0" applyFont="1" applyBorder="1" applyAlignment="1">
      <alignment horizontal="left" vertical="top" wrapText="1"/>
    </xf>
    <xf numFmtId="0" fontId="5" fillId="0" borderId="9" xfId="0" applyFont="1" applyBorder="1" applyAlignment="1">
      <alignment horizontal="left" vertical="top"/>
    </xf>
    <xf numFmtId="0" fontId="5" fillId="0" borderId="9" xfId="0" applyFont="1" applyBorder="1" applyAlignment="1">
      <alignment horizontal="center" vertical="center"/>
    </xf>
    <xf numFmtId="0" fontId="1" fillId="0" borderId="0" xfId="0" applyFont="1" applyAlignment="1">
      <alignment horizontal="center" vertical="top"/>
    </xf>
    <xf numFmtId="0" fontId="5" fillId="0" borderId="0" xfId="0" applyFont="1" applyBorder="1" applyAlignment="1">
      <alignment horizontal="left" vertical="top" wrapText="1"/>
    </xf>
    <xf numFmtId="0" fontId="5" fillId="2" borderId="9" xfId="0" applyFont="1" applyFill="1" applyBorder="1" applyAlignment="1">
      <alignment horizontal="center" vertical="top" wrapText="1"/>
    </xf>
    <xf numFmtId="0" fontId="8" fillId="0" borderId="9" xfId="0" applyFont="1" applyBorder="1" applyAlignment="1">
      <alignment horizontal="left" vertical="top" wrapText="1"/>
    </xf>
    <xf numFmtId="0" fontId="5" fillId="0" borderId="0" xfId="0" applyFont="1" applyBorder="1" applyAlignment="1">
      <alignment horizontal="left" vertical="top"/>
    </xf>
    <xf numFmtId="0" fontId="8" fillId="0" borderId="9" xfId="0" applyFont="1" applyBorder="1" applyAlignment="1">
      <alignment horizontal="left" vertical="top"/>
    </xf>
    <xf numFmtId="0" fontId="5" fillId="0" borderId="7" xfId="0" applyFont="1" applyBorder="1" applyAlignment="1">
      <alignment horizontal="left" vertical="top"/>
    </xf>
    <xf numFmtId="0" fontId="5" fillId="0" borderId="0" xfId="0" applyFont="1" applyAlignment="1">
      <alignment horizontal="left" vertical="top"/>
    </xf>
    <xf numFmtId="0" fontId="3" fillId="0" borderId="9" xfId="0" applyFont="1" applyBorder="1" applyAlignment="1">
      <alignment horizontal="center" vertical="top"/>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2" borderId="9"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left" vertical="top"/>
    </xf>
    <xf numFmtId="0" fontId="1" fillId="0" borderId="7" xfId="0" applyFont="1" applyBorder="1" applyAlignment="1">
      <alignment horizontal="center" vertical="top"/>
    </xf>
    <xf numFmtId="0" fontId="1" fillId="0" borderId="0" xfId="0" applyFont="1" applyBorder="1" applyAlignment="1">
      <alignment horizontal="center" vertical="top"/>
    </xf>
    <xf numFmtId="0" fontId="1" fillId="0" borderId="9" xfId="0" applyFont="1" applyBorder="1" applyAlignment="1">
      <alignment horizontal="center" vertical="top"/>
    </xf>
    <xf numFmtId="4" fontId="1" fillId="0" borderId="2" xfId="0" applyNumberFormat="1" applyFont="1" applyBorder="1" applyAlignment="1">
      <alignment horizontal="center" wrapText="1"/>
    </xf>
    <xf numFmtId="4" fontId="1" fillId="0" borderId="0" xfId="0" applyNumberFormat="1" applyFont="1" applyBorder="1" applyAlignment="1">
      <alignment horizontal="center" wrapText="1"/>
    </xf>
    <xf numFmtId="4" fontId="1" fillId="2" borderId="9" xfId="0" applyNumberFormat="1" applyFont="1" applyFill="1" applyBorder="1" applyAlignment="1">
      <alignment horizontal="center" vertical="center" wrapText="1"/>
    </xf>
    <xf numFmtId="4" fontId="1" fillId="0" borderId="9" xfId="0" applyNumberFormat="1" applyFont="1" applyBorder="1" applyAlignment="1">
      <alignment horizontal="center" wrapText="1"/>
    </xf>
    <xf numFmtId="4" fontId="1" fillId="0" borderId="7" xfId="0" applyNumberFormat="1" applyFont="1" applyBorder="1" applyAlignment="1">
      <alignment horizontal="center" wrapText="1"/>
    </xf>
    <xf numFmtId="4" fontId="0" fillId="0" borderId="7" xfId="0" applyNumberFormat="1" applyBorder="1" applyAlignment="1">
      <alignment horizontal="center"/>
    </xf>
    <xf numFmtId="4" fontId="0" fillId="0" borderId="0" xfId="0" applyNumberFormat="1" applyBorder="1" applyAlignment="1">
      <alignment horizontal="center"/>
    </xf>
    <xf numFmtId="4" fontId="0" fillId="0" borderId="9" xfId="0" applyNumberFormat="1" applyBorder="1" applyAlignment="1">
      <alignment horizontal="center"/>
    </xf>
    <xf numFmtId="4" fontId="0" fillId="0" borderId="0" xfId="0" applyNumberFormat="1" applyAlignment="1">
      <alignment horizontal="center"/>
    </xf>
    <xf numFmtId="4" fontId="1" fillId="0" borderId="2" xfId="0" applyNumberFormat="1" applyFont="1" applyBorder="1" applyAlignment="1">
      <alignment wrapText="1"/>
    </xf>
    <xf numFmtId="4" fontId="1" fillId="0" borderId="0" xfId="0" applyNumberFormat="1" applyFont="1" applyBorder="1" applyAlignment="1">
      <alignment wrapText="1"/>
    </xf>
    <xf numFmtId="4" fontId="1" fillId="0" borderId="9" xfId="0" applyNumberFormat="1" applyFont="1" applyBorder="1" applyAlignment="1">
      <alignment wrapText="1"/>
    </xf>
    <xf numFmtId="4" fontId="1" fillId="3" borderId="9" xfId="0" applyNumberFormat="1" applyFont="1" applyFill="1" applyBorder="1" applyAlignment="1">
      <alignment wrapText="1"/>
    </xf>
    <xf numFmtId="4" fontId="1" fillId="0" borderId="7" xfId="0" applyNumberFormat="1" applyFont="1" applyBorder="1" applyAlignment="1">
      <alignment wrapText="1"/>
    </xf>
    <xf numFmtId="4" fontId="0" fillId="0" borderId="7" xfId="0" applyNumberFormat="1" applyBorder="1"/>
    <xf numFmtId="4" fontId="4" fillId="3" borderId="9" xfId="0" applyNumberFormat="1" applyFont="1" applyFill="1" applyBorder="1" applyAlignment="1">
      <alignment wrapText="1"/>
    </xf>
    <xf numFmtId="4" fontId="0" fillId="0" borderId="0" xfId="0" applyNumberFormat="1" applyBorder="1"/>
    <xf numFmtId="4" fontId="0" fillId="0" borderId="9" xfId="0" applyNumberFormat="1" applyBorder="1"/>
    <xf numFmtId="4" fontId="0" fillId="3" borderId="9" xfId="0" applyNumberFormat="1" applyFill="1" applyBorder="1"/>
    <xf numFmtId="4" fontId="0" fillId="0" borderId="0" xfId="0" applyNumberFormat="1"/>
    <xf numFmtId="1" fontId="1" fillId="0" borderId="2" xfId="0" applyNumberFormat="1" applyFont="1" applyBorder="1" applyAlignment="1">
      <alignment horizontal="center" wrapText="1"/>
    </xf>
    <xf numFmtId="1" fontId="1" fillId="0" borderId="0" xfId="0" applyNumberFormat="1" applyFont="1" applyBorder="1" applyAlignment="1">
      <alignment horizontal="center" wrapText="1"/>
    </xf>
    <xf numFmtId="1" fontId="1" fillId="2" borderId="9" xfId="0" applyNumberFormat="1" applyFont="1" applyFill="1" applyBorder="1" applyAlignment="1">
      <alignment horizontal="center" wrapText="1"/>
    </xf>
    <xf numFmtId="1" fontId="1" fillId="0" borderId="9" xfId="0" applyNumberFormat="1" applyFont="1" applyBorder="1" applyAlignment="1">
      <alignment horizontal="center" wrapText="1"/>
    </xf>
    <xf numFmtId="1" fontId="1" fillId="0" borderId="7" xfId="0" applyNumberFormat="1" applyFont="1" applyBorder="1" applyAlignment="1">
      <alignment horizontal="center" wrapText="1"/>
    </xf>
    <xf numFmtId="1" fontId="0" fillId="0" borderId="7" xfId="0" applyNumberFormat="1" applyBorder="1" applyAlignment="1">
      <alignment horizontal="center"/>
    </xf>
    <xf numFmtId="1" fontId="1" fillId="2" borderId="9" xfId="0" applyNumberFormat="1" applyFont="1" applyFill="1" applyBorder="1" applyAlignment="1">
      <alignment horizontal="center" vertical="center" wrapText="1"/>
    </xf>
    <xf numFmtId="1" fontId="0" fillId="0" borderId="0" xfId="0" applyNumberFormat="1" applyBorder="1" applyAlignment="1">
      <alignment horizontal="center"/>
    </xf>
    <xf numFmtId="1" fontId="0" fillId="0" borderId="9" xfId="0" applyNumberFormat="1" applyBorder="1" applyAlignment="1">
      <alignment horizontal="center"/>
    </xf>
    <xf numFmtId="1" fontId="0" fillId="0" borderId="0" xfId="0" applyNumberFormat="1" applyAlignment="1">
      <alignment horizontal="center"/>
    </xf>
    <xf numFmtId="0" fontId="0" fillId="0" borderId="0" xfId="0" applyFill="1"/>
    <xf numFmtId="4" fontId="0" fillId="4" borderId="10" xfId="0" applyNumberFormat="1" applyFill="1" applyBorder="1"/>
    <xf numFmtId="0" fontId="5" fillId="0" borderId="9" xfId="0" applyFont="1" applyBorder="1" applyAlignment="1">
      <alignment horizontal="left" vertical="top" wrapText="1"/>
    </xf>
    <xf numFmtId="4" fontId="1" fillId="0" borderId="9" xfId="0" applyNumberFormat="1" applyFont="1" applyFill="1" applyBorder="1" applyAlignment="1">
      <alignment wrapText="1"/>
    </xf>
    <xf numFmtId="4" fontId="1" fillId="0" borderId="9" xfId="0" applyNumberFormat="1" applyFont="1" applyBorder="1" applyAlignment="1">
      <alignment horizontal="right" vertical="center" wrapText="1"/>
    </xf>
    <xf numFmtId="0" fontId="1" fillId="0" borderId="4" xfId="0" applyFont="1" applyFill="1" applyBorder="1" applyAlignment="1">
      <alignment wrapText="1"/>
    </xf>
    <xf numFmtId="0" fontId="1" fillId="0" borderId="9" xfId="0" applyFont="1" applyFill="1" applyBorder="1" applyAlignment="1">
      <alignment horizontal="center" vertical="top" wrapText="1"/>
    </xf>
    <xf numFmtId="0" fontId="5" fillId="0" borderId="9" xfId="0" applyFont="1" applyFill="1" applyBorder="1" applyAlignment="1">
      <alignment horizontal="left" vertical="top" wrapText="1"/>
    </xf>
    <xf numFmtId="0" fontId="5" fillId="0" borderId="9" xfId="0" applyFont="1" applyFill="1" applyBorder="1" applyAlignment="1">
      <alignment horizontal="center" vertical="center" wrapText="1"/>
    </xf>
    <xf numFmtId="1" fontId="1" fillId="0" borderId="9" xfId="0" applyNumberFormat="1" applyFont="1" applyFill="1" applyBorder="1" applyAlignment="1">
      <alignment horizontal="center" wrapText="1"/>
    </xf>
    <xf numFmtId="0" fontId="1" fillId="0" borderId="9" xfId="0" applyFont="1" applyFill="1" applyBorder="1" applyAlignment="1">
      <alignment horizontal="center" wrapText="1"/>
    </xf>
    <xf numFmtId="4" fontId="1" fillId="0" borderId="9" xfId="0" applyNumberFormat="1" applyFont="1" applyFill="1" applyBorder="1" applyAlignment="1">
      <alignment horizontal="center" wrapText="1"/>
    </xf>
    <xf numFmtId="0" fontId="1" fillId="0" borderId="9" xfId="0" applyFont="1" applyFill="1" applyBorder="1" applyAlignment="1">
      <alignment wrapText="1"/>
    </xf>
    <xf numFmtId="0" fontId="1" fillId="0" borderId="5" xfId="0" applyFont="1" applyFill="1" applyBorder="1" applyAlignment="1">
      <alignment wrapText="1"/>
    </xf>
    <xf numFmtId="0" fontId="0" fillId="0" borderId="0" xfId="0" applyFill="1" applyBorder="1"/>
    <xf numFmtId="0" fontId="0" fillId="0" borderId="4" xfId="0" applyFill="1" applyBorder="1"/>
    <xf numFmtId="0" fontId="0" fillId="0" borderId="5" xfId="0" applyFill="1" applyBorder="1"/>
    <xf numFmtId="0" fontId="1" fillId="0" borderId="9" xfId="0" applyFont="1" applyFill="1" applyBorder="1" applyAlignment="1">
      <alignment horizontal="center" vertical="top"/>
    </xf>
    <xf numFmtId="1" fontId="0" fillId="0" borderId="9" xfId="0" applyNumberFormat="1" applyFill="1" applyBorder="1" applyAlignment="1">
      <alignment horizontal="center"/>
    </xf>
    <xf numFmtId="0" fontId="0" fillId="0" borderId="9" xfId="0" applyFill="1" applyBorder="1" applyAlignment="1">
      <alignment horizontal="center"/>
    </xf>
    <xf numFmtId="4" fontId="0" fillId="0" borderId="9" xfId="0" applyNumberFormat="1" applyFill="1" applyBorder="1" applyAlignment="1">
      <alignment horizontal="center"/>
    </xf>
    <xf numFmtId="4" fontId="0" fillId="0" borderId="9" xfId="0" applyNumberFormat="1" applyFill="1" applyBorder="1"/>
    <xf numFmtId="1" fontId="4" fillId="0" borderId="9" xfId="0" applyNumberFormat="1" applyFont="1" applyBorder="1" applyAlignment="1">
      <alignment horizontal="center" wrapText="1"/>
    </xf>
    <xf numFmtId="0" fontId="8" fillId="0" borderId="9" xfId="0" applyFont="1" applyBorder="1" applyAlignment="1">
      <alignment horizontal="left" vertical="top"/>
    </xf>
    <xf numFmtId="0" fontId="1" fillId="0" borderId="9" xfId="0" applyFont="1" applyFill="1" applyBorder="1" applyAlignment="1">
      <alignment horizontal="left" vertical="top" wrapText="1"/>
    </xf>
    <xf numFmtId="0" fontId="5" fillId="0" borderId="9" xfId="0" applyFont="1" applyFill="1" applyBorder="1" applyAlignment="1">
      <alignment horizontal="center" vertical="center"/>
    </xf>
    <xf numFmtId="0" fontId="0" fillId="0" borderId="9" xfId="0" applyFill="1" applyBorder="1"/>
    <xf numFmtId="0" fontId="5" fillId="0" borderId="9" xfId="0" applyFont="1" applyFill="1" applyBorder="1" applyAlignment="1">
      <alignment horizontal="left" vertical="top"/>
    </xf>
    <xf numFmtId="0" fontId="0" fillId="0" borderId="9" xfId="0" applyFill="1" applyBorder="1" applyAlignment="1">
      <alignment horizontal="center" vertical="center"/>
    </xf>
    <xf numFmtId="0" fontId="6" fillId="0" borderId="9" xfId="0" applyFont="1" applyFill="1" applyBorder="1" applyAlignment="1">
      <alignment horizontal="left" vertical="top" wrapText="1"/>
    </xf>
    <xf numFmtId="0" fontId="3" fillId="0" borderId="9" xfId="0" applyFont="1" applyFill="1" applyBorder="1" applyAlignment="1">
      <alignment horizontal="center" vertical="top"/>
    </xf>
    <xf numFmtId="0" fontId="8" fillId="0" borderId="9" xfId="0" applyFont="1" applyFill="1" applyBorder="1" applyAlignment="1">
      <alignment horizontal="left" vertical="top"/>
    </xf>
    <xf numFmtId="0" fontId="1" fillId="0" borderId="18" xfId="0" applyFont="1" applyBorder="1" applyAlignment="1">
      <alignment horizontal="center" vertical="top"/>
    </xf>
    <xf numFmtId="0" fontId="5" fillId="0" borderId="18" xfId="0" applyFont="1" applyBorder="1" applyAlignment="1">
      <alignment horizontal="left" vertical="top" wrapText="1"/>
    </xf>
    <xf numFmtId="0" fontId="5" fillId="0" borderId="18" xfId="0" applyFont="1" applyBorder="1" applyAlignment="1">
      <alignment horizontal="center"/>
    </xf>
    <xf numFmtId="1" fontId="0" fillId="0" borderId="18" xfId="0" applyNumberFormat="1" applyBorder="1" applyAlignment="1">
      <alignment horizontal="center"/>
    </xf>
    <xf numFmtId="0" fontId="0" fillId="0" borderId="18" xfId="0" applyBorder="1" applyAlignment="1">
      <alignment horizontal="center"/>
    </xf>
    <xf numFmtId="4" fontId="0" fillId="0" borderId="18" xfId="0" applyNumberFormat="1" applyBorder="1" applyAlignment="1">
      <alignment horizontal="center"/>
    </xf>
    <xf numFmtId="4" fontId="0" fillId="0" borderId="18" xfId="0" applyNumberFormat="1" applyBorder="1"/>
    <xf numFmtId="0" fontId="5" fillId="0" borderId="9" xfId="0" applyFont="1" applyBorder="1" applyAlignment="1">
      <alignment horizontal="left" vertical="top" wrapText="1"/>
    </xf>
    <xf numFmtId="0" fontId="1" fillId="0" borderId="0" xfId="0" applyFont="1" applyFill="1" applyBorder="1" applyAlignment="1">
      <alignment horizontal="center" vertical="top"/>
    </xf>
    <xf numFmtId="0" fontId="5" fillId="0" borderId="0" xfId="0" applyFont="1" applyFill="1" applyBorder="1" applyAlignment="1">
      <alignment horizontal="left" vertical="top"/>
    </xf>
    <xf numFmtId="0" fontId="5" fillId="0" borderId="0" xfId="0" applyFont="1" applyFill="1" applyBorder="1" applyAlignment="1">
      <alignment horizontal="center" vertical="center"/>
    </xf>
    <xf numFmtId="1" fontId="0" fillId="0" borderId="0" xfId="0" applyNumberFormat="1" applyFill="1" applyBorder="1" applyAlignment="1">
      <alignment horizontal="center"/>
    </xf>
    <xf numFmtId="0" fontId="0" fillId="0" borderId="0" xfId="0" applyFill="1" applyBorder="1" applyAlignment="1">
      <alignment horizontal="center"/>
    </xf>
    <xf numFmtId="4" fontId="0" fillId="0" borderId="0" xfId="0" applyNumberFormat="1" applyFill="1" applyBorder="1" applyAlignment="1">
      <alignment horizontal="center"/>
    </xf>
    <xf numFmtId="4" fontId="0" fillId="0" borderId="0" xfId="0" applyNumberFormat="1" applyFill="1" applyBorder="1"/>
    <xf numFmtId="0" fontId="8" fillId="0" borderId="0" xfId="0" applyFont="1" applyFill="1" applyBorder="1" applyAlignment="1">
      <alignment horizontal="left" vertical="top"/>
    </xf>
    <xf numFmtId="0" fontId="8" fillId="0" borderId="0" xfId="0" applyFont="1" applyFill="1" applyBorder="1" applyAlignment="1">
      <alignment horizontal="center" vertical="center"/>
    </xf>
    <xf numFmtId="0" fontId="5" fillId="0" borderId="9" xfId="0" applyFont="1" applyBorder="1" applyAlignment="1">
      <alignment horizontal="left" vertical="top" wrapText="1"/>
    </xf>
    <xf numFmtId="0" fontId="5" fillId="0" borderId="9" xfId="0" applyFont="1" applyBorder="1" applyAlignment="1">
      <alignment horizontal="left" vertical="top"/>
    </xf>
    <xf numFmtId="4" fontId="16" fillId="0" borderId="9" xfId="0" applyNumberFormat="1" applyFont="1" applyBorder="1" applyAlignment="1">
      <alignment horizontal="center"/>
    </xf>
    <xf numFmtId="0" fontId="4" fillId="0" borderId="9" xfId="0" applyFont="1" applyFill="1" applyBorder="1" applyAlignment="1">
      <alignment horizontal="center" vertical="top" wrapText="1"/>
    </xf>
    <xf numFmtId="4" fontId="4" fillId="0" borderId="9" xfId="0" applyNumberFormat="1" applyFont="1" applyFill="1" applyBorder="1" applyAlignment="1">
      <alignment horizontal="center" wrapText="1"/>
    </xf>
    <xf numFmtId="4" fontId="4" fillId="0" borderId="9" xfId="0" applyNumberFormat="1" applyFont="1" applyBorder="1" applyAlignment="1">
      <alignment horizontal="center" wrapText="1"/>
    </xf>
    <xf numFmtId="4" fontId="16" fillId="0" borderId="9" xfId="0" applyNumberFormat="1" applyFont="1" applyFill="1" applyBorder="1" applyAlignment="1">
      <alignment horizontal="center"/>
    </xf>
    <xf numFmtId="0" fontId="1" fillId="0" borderId="0" xfId="0" applyFont="1" applyFill="1" applyBorder="1" applyAlignment="1">
      <alignment horizontal="center" vertical="top" wrapText="1"/>
    </xf>
    <xf numFmtId="0" fontId="5" fillId="0" borderId="0" xfId="0" applyFont="1" applyFill="1" applyBorder="1" applyAlignment="1">
      <alignment horizontal="left" vertical="top" wrapText="1"/>
    </xf>
    <xf numFmtId="0" fontId="5" fillId="0" borderId="0" xfId="0" applyFont="1" applyFill="1" applyBorder="1" applyAlignment="1">
      <alignment horizontal="center" vertical="center" wrapText="1"/>
    </xf>
    <xf numFmtId="1" fontId="1" fillId="0" borderId="0" xfId="0" applyNumberFormat="1" applyFont="1" applyFill="1" applyBorder="1" applyAlignment="1">
      <alignment horizontal="center" wrapText="1"/>
    </xf>
    <xf numFmtId="0" fontId="1" fillId="0" borderId="0" xfId="0" applyFont="1" applyFill="1" applyBorder="1" applyAlignment="1">
      <alignment horizontal="center" wrapText="1"/>
    </xf>
    <xf numFmtId="4" fontId="1" fillId="0" borderId="0" xfId="0" applyNumberFormat="1" applyFont="1" applyFill="1" applyBorder="1" applyAlignment="1">
      <alignment horizontal="center" wrapText="1"/>
    </xf>
    <xf numFmtId="0" fontId="1" fillId="0" borderId="0" xfId="0" applyFont="1" applyFill="1" applyBorder="1" applyAlignment="1">
      <alignment wrapText="1"/>
    </xf>
    <xf numFmtId="4" fontId="2" fillId="0" borderId="0" xfId="0" applyNumberFormat="1" applyFont="1" applyFill="1" applyBorder="1" applyAlignment="1">
      <alignment wrapText="1"/>
    </xf>
    <xf numFmtId="0" fontId="4" fillId="0" borderId="0" xfId="0" applyFont="1" applyFill="1" applyBorder="1" applyAlignment="1">
      <alignment horizontal="center" vertical="top" wrapText="1"/>
    </xf>
    <xf numFmtId="0" fontId="6" fillId="0" borderId="0" xfId="0" applyFont="1" applyFill="1" applyBorder="1" applyAlignment="1">
      <alignment horizontal="left" vertical="top" wrapText="1"/>
    </xf>
    <xf numFmtId="0" fontId="6" fillId="0" borderId="0" xfId="0" applyFont="1" applyFill="1" applyBorder="1" applyAlignment="1">
      <alignment horizontal="center" vertical="center" wrapText="1"/>
    </xf>
    <xf numFmtId="1" fontId="4" fillId="0" borderId="0" xfId="0" applyNumberFormat="1" applyFont="1" applyFill="1" applyBorder="1" applyAlignment="1">
      <alignment horizontal="center" wrapText="1"/>
    </xf>
    <xf numFmtId="0" fontId="4" fillId="0" borderId="0" xfId="0" applyFont="1" applyFill="1" applyBorder="1" applyAlignment="1">
      <alignment horizontal="center" wrapText="1"/>
    </xf>
    <xf numFmtId="4" fontId="4" fillId="0" borderId="0" xfId="0" applyNumberFormat="1" applyFont="1" applyFill="1" applyBorder="1" applyAlignment="1">
      <alignment horizontal="center" wrapText="1"/>
    </xf>
    <xf numFmtId="0" fontId="4" fillId="0" borderId="0" xfId="0" applyFont="1" applyFill="1" applyBorder="1" applyAlignment="1">
      <alignment wrapText="1"/>
    </xf>
    <xf numFmtId="4" fontId="13" fillId="0" borderId="0" xfId="0" applyNumberFormat="1" applyFont="1" applyFill="1" applyBorder="1" applyAlignment="1">
      <alignment wrapText="1"/>
    </xf>
    <xf numFmtId="0" fontId="1" fillId="0" borderId="11" xfId="0" applyFont="1" applyBorder="1" applyAlignment="1">
      <alignment horizontal="center" vertical="top"/>
    </xf>
    <xf numFmtId="0" fontId="5" fillId="0" borderId="11" xfId="0" applyFont="1" applyBorder="1" applyAlignment="1">
      <alignment horizontal="left" vertical="top" wrapText="1"/>
    </xf>
    <xf numFmtId="0" fontId="5" fillId="0" borderId="11" xfId="0" applyFont="1" applyBorder="1" applyAlignment="1">
      <alignment horizontal="center" vertical="center"/>
    </xf>
    <xf numFmtId="0" fontId="0" fillId="0" borderId="11" xfId="0" applyBorder="1" applyAlignment="1">
      <alignment horizontal="center"/>
    </xf>
    <xf numFmtId="4" fontId="0" fillId="0" borderId="11" xfId="0" applyNumberFormat="1" applyBorder="1" applyAlignment="1">
      <alignment horizontal="center"/>
    </xf>
    <xf numFmtId="0" fontId="0" fillId="0" borderId="11" xfId="0" applyBorder="1"/>
    <xf numFmtId="4" fontId="0" fillId="0" borderId="11" xfId="0" applyNumberFormat="1" applyBorder="1"/>
    <xf numFmtId="4" fontId="0" fillId="0" borderId="9" xfId="0" applyNumberFormat="1" applyFont="1" applyFill="1" applyBorder="1" applyAlignment="1">
      <alignment wrapText="1"/>
    </xf>
    <xf numFmtId="4" fontId="0" fillId="0" borderId="9" xfId="0" applyNumberFormat="1" applyFont="1" applyBorder="1"/>
    <xf numFmtId="0" fontId="5" fillId="0" borderId="9" xfId="0" applyFont="1" applyBorder="1" applyAlignment="1">
      <alignment horizontal="left" vertical="top"/>
    </xf>
    <xf numFmtId="2" fontId="4" fillId="0" borderId="9" xfId="0" applyNumberFormat="1" applyFont="1" applyFill="1" applyBorder="1" applyAlignment="1">
      <alignment horizontal="center" wrapText="1"/>
    </xf>
    <xf numFmtId="2" fontId="1" fillId="0" borderId="9" xfId="0" applyNumberFormat="1" applyFont="1" applyFill="1" applyBorder="1" applyAlignment="1">
      <alignment horizontal="center" wrapText="1"/>
    </xf>
    <xf numFmtId="2" fontId="1" fillId="0" borderId="9" xfId="0" applyNumberFormat="1" applyFont="1" applyBorder="1" applyAlignment="1">
      <alignment horizontal="center" wrapText="1"/>
    </xf>
    <xf numFmtId="2" fontId="0" fillId="0" borderId="9" xfId="0" applyNumberFormat="1" applyBorder="1" applyAlignment="1">
      <alignment horizontal="center"/>
    </xf>
    <xf numFmtId="2" fontId="0" fillId="0" borderId="9" xfId="0" applyNumberFormat="1" applyFill="1" applyBorder="1" applyAlignment="1">
      <alignment horizontal="center"/>
    </xf>
    <xf numFmtId="2" fontId="0" fillId="0" borderId="11" xfId="0" applyNumberFormat="1" applyBorder="1" applyAlignment="1">
      <alignment horizontal="center"/>
    </xf>
    <xf numFmtId="0" fontId="5" fillId="0" borderId="9" xfId="0" applyFont="1" applyBorder="1" applyAlignment="1">
      <alignment horizontal="left" vertical="top" wrapText="1"/>
    </xf>
    <xf numFmtId="0" fontId="5" fillId="0" borderId="9" xfId="0" applyFont="1" applyBorder="1" applyAlignment="1">
      <alignment horizontal="left" vertical="top" wrapText="1"/>
    </xf>
    <xf numFmtId="0" fontId="5" fillId="0" borderId="9" xfId="0" applyFont="1" applyBorder="1" applyAlignment="1">
      <alignment horizontal="left" vertical="top"/>
    </xf>
    <xf numFmtId="0" fontId="5" fillId="0" borderId="9" xfId="0" applyFont="1" applyBorder="1" applyAlignment="1">
      <alignment horizontal="left" vertical="top" wrapText="1"/>
    </xf>
    <xf numFmtId="0" fontId="1" fillId="0" borderId="11" xfId="0" applyFont="1" applyFill="1" applyBorder="1" applyAlignment="1">
      <alignment horizontal="center" vertical="top"/>
    </xf>
    <xf numFmtId="0" fontId="5" fillId="0" borderId="11" xfId="0" applyFont="1" applyFill="1" applyBorder="1" applyAlignment="1">
      <alignment horizontal="center" vertical="center" wrapText="1"/>
    </xf>
    <xf numFmtId="2" fontId="0" fillId="0" borderId="11" xfId="0" applyNumberFormat="1" applyFill="1" applyBorder="1" applyAlignment="1">
      <alignment horizontal="center"/>
    </xf>
    <xf numFmtId="0" fontId="0" fillId="0" borderId="11" xfId="0" applyFill="1" applyBorder="1" applyAlignment="1">
      <alignment horizontal="center"/>
    </xf>
    <xf numFmtId="4" fontId="16" fillId="0" borderId="11" xfId="0" applyNumberFormat="1" applyFont="1" applyFill="1" applyBorder="1" applyAlignment="1">
      <alignment horizontal="center"/>
    </xf>
    <xf numFmtId="0" fontId="0" fillId="0" borderId="11" xfId="0" applyFill="1" applyBorder="1" applyAlignment="1">
      <alignment horizontal="center" vertical="center"/>
    </xf>
    <xf numFmtId="4" fontId="0" fillId="0" borderId="11" xfId="0" applyNumberFormat="1" applyFill="1" applyBorder="1"/>
    <xf numFmtId="0" fontId="5" fillId="0" borderId="11" xfId="0" applyFont="1" applyFill="1" applyBorder="1" applyAlignment="1">
      <alignment horizontal="left" vertical="top" wrapText="1"/>
    </xf>
    <xf numFmtId="0" fontId="5" fillId="0" borderId="9" xfId="0" applyFont="1" applyBorder="1" applyAlignment="1">
      <alignment horizontal="left" vertical="top"/>
    </xf>
    <xf numFmtId="4" fontId="16" fillId="0" borderId="11" xfId="0" applyNumberFormat="1" applyFont="1" applyBorder="1" applyAlignment="1">
      <alignment horizontal="center"/>
    </xf>
    <xf numFmtId="0" fontId="3" fillId="0" borderId="11" xfId="0" applyFont="1" applyBorder="1" applyAlignment="1">
      <alignment horizontal="left" vertical="top"/>
    </xf>
    <xf numFmtId="0" fontId="14" fillId="0" borderId="9" xfId="0" applyFont="1" applyFill="1" applyBorder="1" applyAlignment="1">
      <alignment horizontal="left" vertical="top" wrapText="1"/>
    </xf>
    <xf numFmtId="0" fontId="5" fillId="0" borderId="9" xfId="0" applyFont="1" applyBorder="1" applyAlignment="1">
      <alignment horizontal="left" vertical="top" wrapText="1"/>
    </xf>
    <xf numFmtId="0" fontId="5" fillId="0" borderId="9" xfId="0" applyFont="1" applyBorder="1" applyAlignment="1">
      <alignment horizontal="left" vertical="top" wrapText="1"/>
    </xf>
    <xf numFmtId="0" fontId="6" fillId="0" borderId="9" xfId="0" applyFont="1" applyBorder="1" applyAlignment="1">
      <alignment horizontal="left" vertical="top" wrapText="1"/>
    </xf>
    <xf numFmtId="0" fontId="17" fillId="0" borderId="0" xfId="0" applyFont="1" applyAlignment="1">
      <alignment horizontal="left" vertical="top" wrapText="1"/>
    </xf>
    <xf numFmtId="0" fontId="1" fillId="0" borderId="0" xfId="0" applyFont="1" applyFill="1" applyBorder="1" applyAlignment="1">
      <alignment horizontal="left" vertical="top"/>
    </xf>
    <xf numFmtId="4" fontId="12" fillId="0" borderId="0" xfId="0" applyNumberFormat="1" applyFont="1" applyFill="1" applyBorder="1"/>
    <xf numFmtId="0" fontId="18" fillId="0" borderId="9" xfId="0" applyFont="1" applyBorder="1" applyAlignment="1">
      <alignment horizontal="left" vertical="top" wrapText="1"/>
    </xf>
    <xf numFmtId="0" fontId="18" fillId="0" borderId="9" xfId="0" applyFont="1" applyBorder="1" applyAlignment="1">
      <alignment horizontal="right" wrapText="1"/>
    </xf>
    <xf numFmtId="0" fontId="18" fillId="0" borderId="9" xfId="0" applyFont="1" applyBorder="1" applyAlignment="1">
      <alignment horizontal="center" vertical="center" wrapText="1"/>
    </xf>
    <xf numFmtId="0" fontId="18" fillId="0" borderId="9" xfId="0" applyFont="1" applyBorder="1" applyAlignment="1">
      <alignment vertical="top" wrapText="1"/>
    </xf>
    <xf numFmtId="0" fontId="3" fillId="0" borderId="19" xfId="0" applyFont="1" applyBorder="1" applyAlignment="1">
      <alignment horizontal="center" vertical="top"/>
    </xf>
    <xf numFmtId="0" fontId="3" fillId="0" borderId="11" xfId="0" applyFont="1" applyBorder="1" applyAlignment="1">
      <alignment horizontal="center" vertical="top"/>
    </xf>
    <xf numFmtId="0" fontId="18" fillId="0" borderId="11" xfId="0" applyFont="1" applyBorder="1" applyAlignment="1">
      <alignment horizontal="left" vertical="top" wrapText="1"/>
    </xf>
    <xf numFmtId="0" fontId="18" fillId="0" borderId="11" xfId="0" applyFont="1" applyBorder="1" applyAlignment="1">
      <alignment horizontal="right" wrapText="1"/>
    </xf>
    <xf numFmtId="0" fontId="18" fillId="0" borderId="19" xfId="0" applyFont="1" applyBorder="1" applyAlignment="1">
      <alignment horizontal="left" vertical="top" wrapText="1"/>
    </xf>
    <xf numFmtId="0" fontId="4" fillId="0" borderId="0" xfId="0" applyFont="1" applyFill="1" applyBorder="1" applyAlignment="1">
      <alignment horizontal="right" vertical="top"/>
    </xf>
    <xf numFmtId="0" fontId="8" fillId="0" borderId="0" xfId="0" applyFont="1" applyFill="1" applyBorder="1" applyAlignment="1">
      <alignment horizontal="right" vertical="top"/>
    </xf>
    <xf numFmtId="1" fontId="4" fillId="0" borderId="0" xfId="0" applyNumberFormat="1" applyFont="1" applyFill="1" applyBorder="1" applyAlignment="1">
      <alignment horizontal="right"/>
    </xf>
    <xf numFmtId="1" fontId="3" fillId="0" borderId="0" xfId="0" applyNumberFormat="1" applyFont="1" applyFill="1" applyBorder="1" applyAlignment="1">
      <alignment horizontal="right"/>
    </xf>
    <xf numFmtId="0" fontId="8" fillId="0" borderId="9" xfId="0" applyFont="1" applyBorder="1" applyAlignment="1">
      <alignment horizontal="left" vertical="top"/>
    </xf>
    <xf numFmtId="0" fontId="5" fillId="0" borderId="9" xfId="0" applyFont="1" applyBorder="1" applyAlignment="1">
      <alignment horizontal="left" vertical="top"/>
    </xf>
    <xf numFmtId="0" fontId="5" fillId="0" borderId="9" xfId="0" applyFont="1" applyBorder="1" applyAlignment="1">
      <alignment horizontal="left" vertical="top" wrapText="1"/>
    </xf>
    <xf numFmtId="0" fontId="1" fillId="3" borderId="9" xfId="0" applyFont="1" applyFill="1" applyBorder="1" applyAlignment="1">
      <alignment horizontal="left" vertical="top"/>
    </xf>
    <xf numFmtId="0" fontId="2" fillId="0" borderId="9" xfId="0" applyFont="1" applyBorder="1" applyAlignment="1">
      <alignment horizontal="left" vertical="top"/>
    </xf>
    <xf numFmtId="0" fontId="11" fillId="4" borderId="10" xfId="0" applyFont="1" applyFill="1" applyBorder="1" applyAlignment="1">
      <alignment horizontal="center" vertical="top"/>
    </xf>
    <xf numFmtId="0" fontId="9" fillId="4" borderId="10" xfId="0" applyFont="1" applyFill="1" applyBorder="1" applyAlignment="1">
      <alignment horizontal="center" vertical="top"/>
    </xf>
    <xf numFmtId="0" fontId="10" fillId="4" borderId="15" xfId="0" applyFont="1" applyFill="1" applyBorder="1" applyAlignment="1">
      <alignment horizontal="left" vertical="top"/>
    </xf>
    <xf numFmtId="0" fontId="10" fillId="4" borderId="16" xfId="0" applyFont="1" applyFill="1" applyBorder="1" applyAlignment="1">
      <alignment horizontal="left" vertical="top"/>
    </xf>
    <xf numFmtId="0" fontId="10" fillId="4" borderId="17" xfId="0" applyFont="1" applyFill="1" applyBorder="1" applyAlignment="1">
      <alignment horizontal="left" vertical="top"/>
    </xf>
    <xf numFmtId="0" fontId="1" fillId="0" borderId="9" xfId="0" applyFont="1" applyBorder="1" applyAlignment="1">
      <alignment horizontal="left" vertical="top" wrapText="1"/>
    </xf>
    <xf numFmtId="0" fontId="3" fillId="0" borderId="10" xfId="0" applyFont="1" applyBorder="1" applyAlignment="1">
      <alignment horizontal="center" vertical="center" wrapText="1"/>
    </xf>
    <xf numFmtId="0" fontId="13" fillId="2" borderId="10"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0" borderId="10" xfId="0" applyFont="1" applyBorder="1" applyAlignment="1">
      <alignment horizontal="center" vertical="center" wrapText="1"/>
    </xf>
    <xf numFmtId="0" fontId="4" fillId="2" borderId="10" xfId="0" applyFont="1" applyFill="1" applyBorder="1" applyAlignment="1">
      <alignment horizontal="left" wrapText="1"/>
    </xf>
    <xf numFmtId="0" fontId="1" fillId="3" borderId="9" xfId="0" applyFont="1" applyFill="1" applyBorder="1" applyAlignment="1">
      <alignment horizontal="left" vertical="center" wrapText="1"/>
    </xf>
    <xf numFmtId="0" fontId="4" fillId="0" borderId="10" xfId="0" applyFont="1" applyBorder="1" applyAlignment="1">
      <alignment horizontal="center" wrapText="1"/>
    </xf>
    <xf numFmtId="0" fontId="3" fillId="0" borderId="10" xfId="0" applyFont="1" applyBorder="1" applyAlignment="1">
      <alignment horizontal="center" wrapText="1"/>
    </xf>
    <xf numFmtId="0" fontId="1" fillId="3" borderId="9" xfId="0" applyFont="1" applyFill="1" applyBorder="1" applyAlignment="1">
      <alignment horizontal="left" vertical="top" wrapText="1"/>
    </xf>
    <xf numFmtId="0" fontId="9" fillId="0" borderId="9" xfId="0" applyFont="1" applyBorder="1" applyAlignment="1">
      <alignment horizontal="left" vertical="top"/>
    </xf>
    <xf numFmtId="0" fontId="3" fillId="0" borderId="9" xfId="0" applyFont="1" applyBorder="1" applyAlignment="1">
      <alignment horizontal="left" vertical="top"/>
    </xf>
    <xf numFmtId="0" fontId="4" fillId="3" borderId="9" xfId="0" applyFont="1" applyFill="1" applyBorder="1" applyAlignment="1">
      <alignment horizontal="left" vertical="top" wrapText="1"/>
    </xf>
    <xf numFmtId="0" fontId="1" fillId="3" borderId="12" xfId="0" applyFont="1" applyFill="1" applyBorder="1" applyAlignment="1">
      <alignment horizontal="left" vertical="top"/>
    </xf>
    <xf numFmtId="0" fontId="1" fillId="3" borderId="13" xfId="0" applyFont="1" applyFill="1" applyBorder="1" applyAlignment="1">
      <alignment horizontal="left" vertical="top"/>
    </xf>
    <xf numFmtId="0" fontId="1" fillId="3" borderId="14" xfId="0" applyFont="1" applyFill="1" applyBorder="1" applyAlignment="1">
      <alignment horizontal="left" vertical="top"/>
    </xf>
  </cellXfs>
  <cellStyles count="1">
    <cellStyle name="Normal"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1"/>
  <sheetViews>
    <sheetView tabSelected="1" view="pageBreakPreview" topLeftCell="A85" zoomScaleNormal="100" zoomScaleSheetLayoutView="100" zoomScalePageLayoutView="85" workbookViewId="0">
      <selection activeCell="C90" sqref="C90"/>
    </sheetView>
  </sheetViews>
  <sheetFormatPr defaultRowHeight="16.5" x14ac:dyDescent="0.25"/>
  <cols>
    <col min="1" max="1" width="2.85546875" customWidth="1"/>
    <col min="2" max="2" width="5.28515625" style="41" customWidth="1"/>
    <col min="3" max="3" width="43.5703125" style="48" customWidth="1"/>
    <col min="4" max="4" width="5" style="57" customWidth="1"/>
    <col min="5" max="5" width="9.140625" style="91" customWidth="1"/>
    <col min="6" max="6" width="3.42578125" style="10" customWidth="1"/>
    <col min="7" max="7" width="11.85546875" style="70" customWidth="1"/>
    <col min="8" max="8" width="3.5703125" customWidth="1"/>
    <col min="9" max="9" width="14.7109375" style="81" customWidth="1"/>
    <col min="10" max="10" width="2.85546875" customWidth="1"/>
  </cols>
  <sheetData>
    <row r="1" spans="1:20" ht="18" thickTop="1" thickBot="1" x14ac:dyDescent="0.35">
      <c r="A1" s="12"/>
      <c r="B1" s="13"/>
      <c r="C1" s="32"/>
      <c r="D1" s="50"/>
      <c r="E1" s="82"/>
      <c r="F1" s="22"/>
      <c r="G1" s="62"/>
      <c r="H1" s="14"/>
      <c r="I1" s="71"/>
      <c r="J1" s="15"/>
      <c r="K1" s="2"/>
      <c r="L1" s="2"/>
      <c r="M1" s="2"/>
      <c r="N1" s="2"/>
      <c r="O1" s="2"/>
      <c r="P1" s="2"/>
      <c r="Q1" s="2"/>
      <c r="R1" s="2"/>
      <c r="S1" s="2"/>
      <c r="T1" s="2"/>
    </row>
    <row r="2" spans="1:20" ht="84.75" customHeight="1" thickBot="1" x14ac:dyDescent="0.35">
      <c r="A2" s="16"/>
      <c r="B2" s="227" t="s">
        <v>142</v>
      </c>
      <c r="C2" s="227"/>
      <c r="D2" s="227"/>
      <c r="E2" s="227"/>
      <c r="F2" s="226"/>
      <c r="G2" s="226"/>
      <c r="H2" s="226"/>
      <c r="I2" s="226"/>
      <c r="J2" s="17"/>
      <c r="K2" s="2"/>
      <c r="L2" s="2"/>
      <c r="M2" s="2"/>
      <c r="N2" s="2"/>
      <c r="O2" s="2"/>
      <c r="P2" s="2"/>
      <c r="Q2" s="2"/>
      <c r="R2" s="2"/>
      <c r="S2" s="2"/>
      <c r="T2" s="2"/>
    </row>
    <row r="3" spans="1:20" ht="30" customHeight="1" thickBot="1" x14ac:dyDescent="0.35">
      <c r="A3" s="16"/>
      <c r="B3" s="228" t="s">
        <v>86</v>
      </c>
      <c r="C3" s="228"/>
      <c r="D3" s="228"/>
      <c r="E3" s="228"/>
      <c r="F3" s="229"/>
      <c r="G3" s="229"/>
      <c r="H3" s="229"/>
      <c r="I3" s="229"/>
      <c r="J3" s="17"/>
      <c r="K3" s="2"/>
      <c r="L3" s="2"/>
      <c r="M3" s="2"/>
      <c r="N3" s="2"/>
      <c r="O3" s="2"/>
      <c r="P3" s="2"/>
      <c r="Q3" s="2"/>
      <c r="R3" s="2"/>
      <c r="S3" s="2"/>
      <c r="T3" s="2"/>
    </row>
    <row r="4" spans="1:20" ht="17.25" thickBot="1" x14ac:dyDescent="0.35">
      <c r="A4" s="16"/>
      <c r="B4" s="230" t="s">
        <v>51</v>
      </c>
      <c r="C4" s="230"/>
      <c r="D4" s="230"/>
      <c r="E4" s="230"/>
      <c r="F4" s="229"/>
      <c r="G4" s="229"/>
      <c r="H4" s="229"/>
      <c r="I4" s="229"/>
      <c r="J4" s="17"/>
      <c r="K4" s="2"/>
      <c r="L4" s="2"/>
      <c r="M4" s="2"/>
      <c r="N4" s="2"/>
      <c r="O4" s="2"/>
      <c r="P4" s="2"/>
      <c r="Q4" s="2"/>
      <c r="R4" s="2"/>
      <c r="S4" s="2"/>
      <c r="T4" s="2"/>
    </row>
    <row r="5" spans="1:20" ht="17.25" thickBot="1" x14ac:dyDescent="0.35">
      <c r="A5" s="16"/>
      <c r="B5" s="228" t="s">
        <v>85</v>
      </c>
      <c r="C5" s="228"/>
      <c r="D5" s="228"/>
      <c r="E5" s="228"/>
      <c r="F5" s="229"/>
      <c r="G5" s="229"/>
      <c r="H5" s="232"/>
      <c r="I5" s="233"/>
      <c r="J5" s="17"/>
      <c r="K5" s="2"/>
      <c r="L5" s="2"/>
      <c r="M5" s="2"/>
      <c r="N5" s="2"/>
      <c r="O5" s="2"/>
      <c r="P5" s="2"/>
      <c r="Q5" s="2"/>
      <c r="R5" s="2"/>
      <c r="S5" s="2"/>
      <c r="T5" s="2"/>
    </row>
    <row r="6" spans="1:20" ht="17.25" thickBot="1" x14ac:dyDescent="0.35">
      <c r="A6" s="16"/>
      <c r="B6" s="228" t="s">
        <v>0</v>
      </c>
      <c r="C6" s="228"/>
      <c r="D6" s="228"/>
      <c r="E6" s="228"/>
      <c r="F6" s="229"/>
      <c r="G6" s="229"/>
      <c r="H6" s="233"/>
      <c r="I6" s="233"/>
      <c r="J6" s="17"/>
      <c r="K6" s="2"/>
      <c r="L6" s="2"/>
      <c r="M6" s="2"/>
      <c r="N6" s="2"/>
      <c r="O6" s="2"/>
      <c r="P6" s="2"/>
      <c r="Q6" s="2"/>
      <c r="R6" s="2"/>
      <c r="S6" s="2"/>
      <c r="T6" s="2"/>
    </row>
    <row r="7" spans="1:20" x14ac:dyDescent="0.3">
      <c r="A7" s="16"/>
      <c r="B7" s="11"/>
      <c r="C7" s="42"/>
      <c r="D7" s="51"/>
      <c r="E7" s="83"/>
      <c r="F7" s="9"/>
      <c r="G7" s="63"/>
      <c r="H7" s="8"/>
      <c r="I7" s="72"/>
      <c r="J7" s="17"/>
      <c r="K7" s="2"/>
      <c r="L7" s="2"/>
      <c r="M7" s="2"/>
      <c r="N7" s="2"/>
      <c r="O7" s="2"/>
      <c r="P7" s="2"/>
      <c r="Q7" s="2"/>
      <c r="R7" s="2"/>
      <c r="S7" s="2"/>
      <c r="T7" s="2"/>
    </row>
    <row r="8" spans="1:20" x14ac:dyDescent="0.3">
      <c r="A8" s="16"/>
      <c r="B8" s="28" t="s">
        <v>1</v>
      </c>
      <c r="C8" s="43" t="s">
        <v>2</v>
      </c>
      <c r="D8" s="52" t="s">
        <v>3</v>
      </c>
      <c r="E8" s="84" t="s">
        <v>4</v>
      </c>
      <c r="F8" s="29"/>
      <c r="G8" s="64" t="s">
        <v>5</v>
      </c>
      <c r="H8" s="29"/>
      <c r="I8" s="64" t="s">
        <v>6</v>
      </c>
      <c r="J8" s="17"/>
      <c r="K8" s="2"/>
      <c r="L8" s="2"/>
      <c r="M8" s="2"/>
      <c r="N8" s="2"/>
      <c r="O8" s="2"/>
      <c r="P8" s="2"/>
      <c r="Q8" s="2"/>
      <c r="R8" s="2"/>
      <c r="S8" s="2"/>
      <c r="T8" s="2"/>
    </row>
    <row r="9" spans="1:20" x14ac:dyDescent="0.3">
      <c r="A9" s="16"/>
      <c r="B9" s="30">
        <v>1</v>
      </c>
      <c r="C9" s="44" t="s">
        <v>7</v>
      </c>
      <c r="D9" s="53"/>
      <c r="E9" s="85"/>
      <c r="F9" s="25"/>
      <c r="G9" s="65"/>
      <c r="H9" s="26"/>
      <c r="I9" s="73"/>
      <c r="J9" s="17"/>
      <c r="K9" s="2"/>
      <c r="L9" s="2"/>
      <c r="M9" s="2"/>
      <c r="N9" s="2"/>
      <c r="O9" s="2"/>
      <c r="P9" s="2"/>
      <c r="Q9" s="2"/>
      <c r="R9" s="2"/>
      <c r="S9" s="2"/>
      <c r="T9" s="2"/>
    </row>
    <row r="10" spans="1:20" s="92" customFormat="1" ht="40.5" customHeight="1" x14ac:dyDescent="0.3">
      <c r="A10" s="97"/>
      <c r="B10" s="144" t="s">
        <v>46</v>
      </c>
      <c r="C10" s="121" t="s">
        <v>87</v>
      </c>
      <c r="D10" s="100"/>
      <c r="E10" s="101"/>
      <c r="F10" s="102"/>
      <c r="G10" s="103"/>
      <c r="H10" s="104"/>
      <c r="I10" s="95"/>
      <c r="J10" s="105"/>
      <c r="K10" s="106"/>
      <c r="L10" s="106"/>
      <c r="M10" s="106"/>
      <c r="N10" s="106"/>
      <c r="O10" s="106"/>
      <c r="P10" s="106"/>
      <c r="Q10" s="106"/>
      <c r="R10" s="106"/>
      <c r="S10" s="106"/>
      <c r="T10" s="106"/>
    </row>
    <row r="11" spans="1:20" ht="15.75" customHeight="1" x14ac:dyDescent="0.3">
      <c r="A11" s="16"/>
      <c r="B11" s="24"/>
      <c r="C11" s="39"/>
      <c r="D11" s="53" t="s">
        <v>29</v>
      </c>
      <c r="E11" s="114">
        <v>1</v>
      </c>
      <c r="F11" s="25" t="s">
        <v>8</v>
      </c>
      <c r="G11" s="65"/>
      <c r="H11" s="35" t="s">
        <v>30</v>
      </c>
      <c r="I11" s="73"/>
      <c r="J11" s="17"/>
      <c r="K11" s="2"/>
      <c r="L11" s="2"/>
      <c r="M11" s="2"/>
      <c r="N11" s="2"/>
      <c r="O11" s="2"/>
      <c r="P11" s="2"/>
      <c r="Q11" s="2"/>
      <c r="R11" s="2"/>
      <c r="S11" s="2"/>
      <c r="T11" s="2"/>
    </row>
    <row r="12" spans="1:20" s="92" customFormat="1" ht="63.75" x14ac:dyDescent="0.3">
      <c r="A12" s="97"/>
      <c r="B12" s="144" t="s">
        <v>58</v>
      </c>
      <c r="C12" s="198" t="s">
        <v>124</v>
      </c>
      <c r="D12" s="100"/>
      <c r="E12" s="101"/>
      <c r="F12" s="25"/>
      <c r="G12" s="103"/>
      <c r="H12" s="35"/>
      <c r="I12" s="95"/>
      <c r="J12" s="105"/>
      <c r="K12" s="106"/>
      <c r="L12" s="106"/>
      <c r="M12" s="106"/>
      <c r="N12" s="106"/>
      <c r="O12" s="106"/>
      <c r="P12" s="106"/>
      <c r="Q12" s="106"/>
      <c r="R12" s="106"/>
      <c r="S12" s="106"/>
      <c r="T12" s="106"/>
    </row>
    <row r="13" spans="1:20" s="92" customFormat="1" x14ac:dyDescent="0.3">
      <c r="A13" s="97"/>
      <c r="B13" s="144"/>
      <c r="C13" s="121"/>
      <c r="D13" s="100" t="s">
        <v>43</v>
      </c>
      <c r="E13" s="101">
        <v>1311</v>
      </c>
      <c r="F13" s="25" t="s">
        <v>8</v>
      </c>
      <c r="G13" s="103"/>
      <c r="H13" s="35" t="s">
        <v>30</v>
      </c>
      <c r="I13" s="73"/>
      <c r="J13" s="105"/>
      <c r="K13" s="106"/>
      <c r="L13" s="106"/>
      <c r="M13" s="106"/>
      <c r="N13" s="106"/>
      <c r="O13" s="106"/>
      <c r="P13" s="106"/>
      <c r="Q13" s="106"/>
      <c r="R13" s="106"/>
      <c r="S13" s="106"/>
      <c r="T13" s="106"/>
    </row>
    <row r="14" spans="1:20" s="92" customFormat="1" ht="63.75" x14ac:dyDescent="0.3">
      <c r="A14" s="97"/>
      <c r="B14" s="144" t="s">
        <v>99</v>
      </c>
      <c r="C14" s="198" t="s">
        <v>125</v>
      </c>
      <c r="D14" s="100"/>
      <c r="E14" s="101"/>
      <c r="F14" s="25"/>
      <c r="G14" s="103"/>
      <c r="H14" s="35"/>
      <c r="I14" s="95"/>
      <c r="J14" s="105"/>
      <c r="K14" s="106"/>
      <c r="L14" s="106"/>
      <c r="M14" s="106"/>
      <c r="N14" s="106"/>
      <c r="O14" s="106"/>
      <c r="P14" s="106"/>
      <c r="Q14" s="106"/>
      <c r="R14" s="106"/>
      <c r="S14" s="106"/>
      <c r="T14" s="106"/>
    </row>
    <row r="15" spans="1:20" s="92" customFormat="1" x14ac:dyDescent="0.3">
      <c r="A15" s="97"/>
      <c r="B15" s="144"/>
      <c r="C15" s="121"/>
      <c r="D15" s="100" t="s">
        <v>43</v>
      </c>
      <c r="E15" s="101">
        <v>150</v>
      </c>
      <c r="F15" s="25" t="s">
        <v>8</v>
      </c>
      <c r="G15" s="103"/>
      <c r="H15" s="35" t="s">
        <v>30</v>
      </c>
      <c r="I15" s="73"/>
      <c r="J15" s="105"/>
      <c r="K15" s="106"/>
      <c r="L15" s="106"/>
      <c r="M15" s="106"/>
      <c r="N15" s="106"/>
      <c r="O15" s="106"/>
      <c r="P15" s="106"/>
      <c r="Q15" s="106"/>
      <c r="R15" s="106"/>
      <c r="S15" s="106"/>
      <c r="T15" s="106"/>
    </row>
    <row r="16" spans="1:20" s="92" customFormat="1" ht="51" x14ac:dyDescent="0.3">
      <c r="A16" s="97"/>
      <c r="B16" s="144" t="s">
        <v>106</v>
      </c>
      <c r="C16" s="121" t="s">
        <v>100</v>
      </c>
      <c r="D16" s="100"/>
      <c r="E16" s="101"/>
      <c r="F16" s="25"/>
      <c r="G16" s="103"/>
      <c r="H16" s="35"/>
      <c r="I16" s="95"/>
      <c r="J16" s="105"/>
      <c r="K16" s="106"/>
      <c r="L16" s="106"/>
      <c r="M16" s="106"/>
      <c r="N16" s="106"/>
      <c r="O16" s="106"/>
      <c r="P16" s="106"/>
      <c r="Q16" s="106"/>
      <c r="R16" s="106"/>
      <c r="S16" s="106"/>
      <c r="T16" s="106"/>
    </row>
    <row r="17" spans="1:20" s="92" customFormat="1" x14ac:dyDescent="0.3">
      <c r="A17" s="97"/>
      <c r="B17" s="144"/>
      <c r="C17" s="121"/>
      <c r="D17" s="100" t="s">
        <v>26</v>
      </c>
      <c r="E17" s="101">
        <v>70</v>
      </c>
      <c r="F17" s="25" t="s">
        <v>8</v>
      </c>
      <c r="G17" s="103"/>
      <c r="H17" s="35" t="s">
        <v>30</v>
      </c>
      <c r="I17" s="73"/>
      <c r="J17" s="105"/>
      <c r="K17" s="106"/>
      <c r="L17" s="106"/>
      <c r="M17" s="106"/>
      <c r="N17" s="106"/>
      <c r="O17" s="106"/>
      <c r="P17" s="106"/>
      <c r="Q17" s="106"/>
      <c r="R17" s="106"/>
      <c r="S17" s="106"/>
      <c r="T17" s="106"/>
    </row>
    <row r="18" spans="1:20" s="92" customFormat="1" ht="63.75" x14ac:dyDescent="0.3">
      <c r="A18" s="97"/>
      <c r="B18" s="144" t="s">
        <v>107</v>
      </c>
      <c r="C18" s="198" t="s">
        <v>126</v>
      </c>
      <c r="D18" s="100"/>
      <c r="E18" s="101"/>
      <c r="F18" s="25"/>
      <c r="G18" s="103"/>
      <c r="H18" s="35"/>
      <c r="I18" s="95"/>
      <c r="J18" s="105"/>
      <c r="K18" s="106"/>
      <c r="L18" s="106"/>
      <c r="M18" s="106"/>
      <c r="N18" s="106"/>
      <c r="O18" s="106"/>
      <c r="P18" s="106"/>
      <c r="Q18" s="106"/>
      <c r="R18" s="106"/>
      <c r="S18" s="106"/>
      <c r="T18" s="106"/>
    </row>
    <row r="19" spans="1:20" s="92" customFormat="1" x14ac:dyDescent="0.3">
      <c r="A19" s="97"/>
      <c r="B19" s="144"/>
      <c r="C19" s="121"/>
      <c r="D19" s="100" t="s">
        <v>43</v>
      </c>
      <c r="E19" s="101">
        <v>60</v>
      </c>
      <c r="F19" s="25" t="s">
        <v>8</v>
      </c>
      <c r="G19" s="103"/>
      <c r="H19" s="35" t="s">
        <v>30</v>
      </c>
      <c r="I19" s="73"/>
      <c r="J19" s="105"/>
      <c r="K19" s="106"/>
      <c r="L19" s="106"/>
      <c r="M19" s="106"/>
      <c r="N19" s="106"/>
      <c r="O19" s="106"/>
      <c r="P19" s="106"/>
      <c r="Q19" s="106"/>
      <c r="R19" s="106"/>
      <c r="S19" s="106"/>
      <c r="T19" s="106"/>
    </row>
    <row r="20" spans="1:20" s="92" customFormat="1" ht="63.75" x14ac:dyDescent="0.3">
      <c r="A20" s="97"/>
      <c r="B20" s="144" t="s">
        <v>108</v>
      </c>
      <c r="C20" s="198" t="s">
        <v>127</v>
      </c>
      <c r="D20" s="100"/>
      <c r="E20" s="101"/>
      <c r="F20" s="25"/>
      <c r="G20" s="103"/>
      <c r="H20" s="35"/>
      <c r="I20" s="95"/>
      <c r="J20" s="105"/>
      <c r="K20" s="106"/>
      <c r="L20" s="106"/>
      <c r="M20" s="106"/>
      <c r="N20" s="106"/>
      <c r="O20" s="106"/>
      <c r="P20" s="106"/>
      <c r="Q20" s="106"/>
      <c r="R20" s="106"/>
      <c r="S20" s="106"/>
      <c r="T20" s="106"/>
    </row>
    <row r="21" spans="1:20" s="92" customFormat="1" x14ac:dyDescent="0.3">
      <c r="A21" s="97"/>
      <c r="B21" s="144"/>
      <c r="C21" s="121"/>
      <c r="D21" s="100" t="s">
        <v>26</v>
      </c>
      <c r="E21" s="101">
        <v>40</v>
      </c>
      <c r="F21" s="25" t="s">
        <v>8</v>
      </c>
      <c r="G21" s="103"/>
      <c r="H21" s="35" t="s">
        <v>30</v>
      </c>
      <c r="I21" s="73"/>
      <c r="J21" s="105"/>
      <c r="K21" s="106"/>
      <c r="L21" s="106"/>
      <c r="M21" s="106"/>
      <c r="N21" s="106"/>
      <c r="O21" s="106"/>
      <c r="P21" s="106"/>
      <c r="Q21" s="106"/>
      <c r="R21" s="106"/>
      <c r="S21" s="106"/>
      <c r="T21" s="106"/>
    </row>
    <row r="22" spans="1:20" s="92" customFormat="1" ht="51" x14ac:dyDescent="0.3">
      <c r="A22" s="97"/>
      <c r="B22" s="144" t="s">
        <v>109</v>
      </c>
      <c r="C22" s="198" t="s">
        <v>128</v>
      </c>
      <c r="D22" s="100"/>
      <c r="E22" s="101"/>
      <c r="F22" s="25"/>
      <c r="G22" s="103"/>
      <c r="H22" s="35"/>
      <c r="I22" s="95"/>
      <c r="J22" s="105"/>
      <c r="K22" s="106"/>
      <c r="L22" s="106"/>
      <c r="M22" s="106"/>
      <c r="N22" s="106"/>
      <c r="O22" s="106"/>
      <c r="P22" s="106"/>
      <c r="Q22" s="106"/>
      <c r="R22" s="106"/>
      <c r="S22" s="106"/>
      <c r="T22" s="106"/>
    </row>
    <row r="23" spans="1:20" s="92" customFormat="1" x14ac:dyDescent="0.3">
      <c r="A23" s="97"/>
      <c r="B23" s="144"/>
      <c r="C23" s="121"/>
      <c r="D23" s="100" t="s">
        <v>29</v>
      </c>
      <c r="E23" s="101">
        <v>1</v>
      </c>
      <c r="F23" s="25" t="s">
        <v>8</v>
      </c>
      <c r="G23" s="103"/>
      <c r="H23" s="35" t="s">
        <v>30</v>
      </c>
      <c r="I23" s="73"/>
      <c r="J23" s="105"/>
      <c r="K23" s="106"/>
      <c r="L23" s="106"/>
      <c r="M23" s="106"/>
      <c r="N23" s="106"/>
      <c r="O23" s="106"/>
      <c r="P23" s="106"/>
      <c r="Q23" s="106"/>
      <c r="R23" s="106"/>
      <c r="S23" s="106"/>
      <c r="T23" s="106"/>
    </row>
    <row r="24" spans="1:20" s="92" customFormat="1" ht="51" x14ac:dyDescent="0.3">
      <c r="A24" s="97"/>
      <c r="B24" s="144" t="s">
        <v>110</v>
      </c>
      <c r="C24" s="198" t="s">
        <v>129</v>
      </c>
      <c r="D24" s="100"/>
      <c r="E24" s="101"/>
      <c r="F24" s="25"/>
      <c r="G24" s="103"/>
      <c r="H24" s="35"/>
      <c r="I24" s="95"/>
      <c r="J24" s="105"/>
      <c r="K24" s="106"/>
      <c r="L24" s="106"/>
      <c r="M24" s="106"/>
      <c r="N24" s="106"/>
      <c r="O24" s="106"/>
      <c r="P24" s="106"/>
      <c r="Q24" s="106"/>
      <c r="R24" s="106"/>
      <c r="S24" s="106"/>
      <c r="T24" s="106"/>
    </row>
    <row r="25" spans="1:20" s="92" customFormat="1" x14ac:dyDescent="0.3">
      <c r="A25" s="97"/>
      <c r="B25" s="144"/>
      <c r="C25" s="121"/>
      <c r="D25" s="100" t="s">
        <v>29</v>
      </c>
      <c r="E25" s="101">
        <v>1</v>
      </c>
      <c r="F25" s="25" t="s">
        <v>8</v>
      </c>
      <c r="G25" s="103"/>
      <c r="H25" s="35" t="s">
        <v>30</v>
      </c>
      <c r="I25" s="73"/>
      <c r="J25" s="105"/>
      <c r="K25" s="106"/>
      <c r="L25" s="106"/>
      <c r="M25" s="106"/>
      <c r="N25" s="106"/>
      <c r="O25" s="106"/>
      <c r="P25" s="106"/>
      <c r="Q25" s="106"/>
      <c r="R25" s="106"/>
      <c r="S25" s="106"/>
      <c r="T25" s="106"/>
    </row>
    <row r="26" spans="1:20" s="92" customFormat="1" ht="51" x14ac:dyDescent="0.3">
      <c r="A26" s="97"/>
      <c r="B26" s="144" t="s">
        <v>111</v>
      </c>
      <c r="C26" s="198" t="s">
        <v>130</v>
      </c>
      <c r="D26" s="100"/>
      <c r="E26" s="101"/>
      <c r="F26" s="25"/>
      <c r="G26" s="103"/>
      <c r="H26" s="35"/>
      <c r="I26" s="95"/>
      <c r="J26" s="105"/>
      <c r="K26" s="106"/>
      <c r="L26" s="106"/>
      <c r="M26" s="106"/>
      <c r="N26" s="106"/>
      <c r="O26" s="106"/>
      <c r="P26" s="106"/>
      <c r="Q26" s="106"/>
      <c r="R26" s="106"/>
      <c r="S26" s="106"/>
      <c r="T26" s="106"/>
    </row>
    <row r="27" spans="1:20" s="92" customFormat="1" x14ac:dyDescent="0.3">
      <c r="A27" s="97"/>
      <c r="B27" s="144"/>
      <c r="C27" s="121"/>
      <c r="D27" s="100" t="s">
        <v>29</v>
      </c>
      <c r="E27" s="101">
        <v>7</v>
      </c>
      <c r="F27" s="25" t="s">
        <v>8</v>
      </c>
      <c r="G27" s="103"/>
      <c r="H27" s="35" t="s">
        <v>30</v>
      </c>
      <c r="I27" s="73"/>
      <c r="J27" s="105"/>
      <c r="K27" s="106"/>
      <c r="L27" s="106"/>
      <c r="M27" s="106"/>
      <c r="N27" s="106"/>
      <c r="O27" s="106"/>
      <c r="P27" s="106"/>
      <c r="Q27" s="106"/>
      <c r="R27" s="106"/>
      <c r="S27" s="106"/>
      <c r="T27" s="106"/>
    </row>
    <row r="28" spans="1:20" x14ac:dyDescent="0.3">
      <c r="A28" s="16"/>
      <c r="B28" s="231" t="s">
        <v>9</v>
      </c>
      <c r="C28" s="231"/>
      <c r="D28" s="231"/>
      <c r="E28" s="231"/>
      <c r="F28" s="231"/>
      <c r="G28" s="231"/>
      <c r="H28" s="231"/>
      <c r="I28" s="74"/>
      <c r="J28" s="17"/>
      <c r="K28" s="2"/>
      <c r="L28" s="2"/>
      <c r="M28" s="2"/>
      <c r="N28" s="2"/>
      <c r="O28" s="2"/>
      <c r="P28" s="2"/>
      <c r="Q28" s="2"/>
      <c r="R28" s="2"/>
      <c r="S28" s="2"/>
      <c r="T28" s="2"/>
    </row>
    <row r="29" spans="1:20" ht="16.5" customHeight="1" x14ac:dyDescent="0.3">
      <c r="A29" s="16"/>
      <c r="B29" s="11"/>
      <c r="C29" s="45"/>
      <c r="D29" s="51"/>
      <c r="E29" s="83"/>
      <c r="F29" s="9"/>
      <c r="G29" s="63"/>
      <c r="H29" s="8"/>
      <c r="I29" s="72"/>
      <c r="J29" s="17"/>
      <c r="K29" s="2"/>
      <c r="L29" s="2"/>
      <c r="M29" s="2"/>
      <c r="N29" s="2"/>
      <c r="O29" s="2"/>
      <c r="P29" s="2"/>
      <c r="Q29" s="2"/>
      <c r="R29" s="2"/>
      <c r="S29" s="2"/>
      <c r="T29" s="2"/>
    </row>
    <row r="30" spans="1:20" x14ac:dyDescent="0.3">
      <c r="A30" s="16"/>
      <c r="B30" s="30">
        <v>2</v>
      </c>
      <c r="C30" s="46" t="s">
        <v>10</v>
      </c>
      <c r="D30" s="53"/>
      <c r="E30" s="85"/>
      <c r="F30" s="25"/>
      <c r="G30" s="65"/>
      <c r="H30" s="26"/>
      <c r="I30" s="73"/>
      <c r="J30" s="17"/>
      <c r="K30" s="2"/>
      <c r="L30" s="2"/>
      <c r="M30" s="2"/>
      <c r="N30" s="2"/>
      <c r="O30" s="2"/>
      <c r="P30" s="2"/>
      <c r="Q30" s="2"/>
      <c r="R30" s="2"/>
      <c r="S30" s="2"/>
      <c r="T30" s="2"/>
    </row>
    <row r="31" spans="1:20" ht="247.5" customHeight="1" x14ac:dyDescent="0.3">
      <c r="A31" s="16"/>
      <c r="B31" s="24"/>
      <c r="C31" s="217" t="s">
        <v>131</v>
      </c>
      <c r="D31" s="225"/>
      <c r="E31" s="225"/>
      <c r="F31" s="225"/>
      <c r="G31" s="225"/>
      <c r="H31" s="225"/>
      <c r="I31" s="225"/>
      <c r="J31" s="17"/>
      <c r="K31" s="2"/>
      <c r="L31" s="2"/>
      <c r="M31" s="2"/>
      <c r="N31" s="2"/>
      <c r="O31" s="2"/>
      <c r="P31" s="2"/>
      <c r="Q31" s="2"/>
      <c r="R31" s="2"/>
      <c r="S31" s="2"/>
      <c r="T31" s="2"/>
    </row>
    <row r="32" spans="1:20" s="92" customFormat="1" ht="118.5" customHeight="1" x14ac:dyDescent="0.3">
      <c r="A32" s="97"/>
      <c r="B32" s="98" t="s">
        <v>11</v>
      </c>
      <c r="C32" s="196" t="s">
        <v>132</v>
      </c>
      <c r="D32" s="102"/>
      <c r="E32" s="116"/>
      <c r="F32" s="116"/>
      <c r="G32" s="116"/>
      <c r="H32" s="116"/>
      <c r="I32" s="116"/>
      <c r="J32" s="105"/>
      <c r="K32" s="106"/>
      <c r="L32" s="106"/>
      <c r="M32" s="106"/>
      <c r="N32" s="106"/>
      <c r="O32" s="106"/>
      <c r="P32" s="106"/>
      <c r="Q32" s="106"/>
      <c r="R32" s="106"/>
      <c r="S32" s="106"/>
      <c r="T32" s="106"/>
    </row>
    <row r="33" spans="1:20" s="92" customFormat="1" x14ac:dyDescent="0.3">
      <c r="A33" s="97"/>
      <c r="B33" s="98"/>
      <c r="C33" s="99"/>
      <c r="D33" s="100" t="s">
        <v>43</v>
      </c>
      <c r="E33" s="174">
        <v>43</v>
      </c>
      <c r="F33" s="102" t="s">
        <v>13</v>
      </c>
      <c r="G33" s="145"/>
      <c r="H33" s="111" t="s">
        <v>30</v>
      </c>
      <c r="I33" s="95"/>
      <c r="J33" s="105"/>
      <c r="K33" s="106"/>
    </row>
    <row r="34" spans="1:20" s="92" customFormat="1" ht="76.5" x14ac:dyDescent="0.3">
      <c r="A34" s="97"/>
      <c r="B34" s="98" t="s">
        <v>12</v>
      </c>
      <c r="C34" s="99" t="s">
        <v>133</v>
      </c>
      <c r="D34" s="102"/>
      <c r="E34" s="116"/>
      <c r="F34" s="116"/>
      <c r="G34" s="116"/>
      <c r="H34" s="116"/>
      <c r="I34" s="116"/>
      <c r="J34" s="105"/>
      <c r="K34" s="106"/>
      <c r="L34" s="106"/>
      <c r="M34" s="106"/>
      <c r="N34" s="106"/>
      <c r="O34" s="106"/>
      <c r="P34" s="106"/>
      <c r="Q34" s="106"/>
      <c r="R34" s="106"/>
      <c r="S34" s="106"/>
      <c r="T34" s="106"/>
    </row>
    <row r="35" spans="1:20" s="92" customFormat="1" x14ac:dyDescent="0.3">
      <c r="A35" s="97"/>
      <c r="B35" s="98"/>
      <c r="C35" s="99"/>
      <c r="D35" s="53" t="s">
        <v>14</v>
      </c>
      <c r="E35" s="174">
        <f>(1301-64.8)*1.3</f>
        <v>1607.0600000000002</v>
      </c>
      <c r="F35" s="102" t="s">
        <v>13</v>
      </c>
      <c r="G35" s="145"/>
      <c r="H35" s="111" t="s">
        <v>30</v>
      </c>
      <c r="I35" s="95"/>
      <c r="J35" s="105"/>
      <c r="K35" s="106"/>
    </row>
    <row r="36" spans="1:20" ht="17.25" customHeight="1" thickBot="1" x14ac:dyDescent="0.35">
      <c r="A36" s="18"/>
      <c r="B36" s="20"/>
      <c r="C36" s="33"/>
      <c r="D36" s="54"/>
      <c r="E36" s="86"/>
      <c r="F36" s="23"/>
      <c r="G36" s="66"/>
      <c r="H36" s="21"/>
      <c r="I36" s="75"/>
      <c r="J36" s="19"/>
      <c r="K36" s="2"/>
    </row>
    <row r="37" spans="1:20" ht="15.75" customHeight="1" thickTop="1" x14ac:dyDescent="0.3">
      <c r="A37" s="12"/>
      <c r="B37" s="13"/>
      <c r="C37" s="32"/>
      <c r="D37" s="50"/>
      <c r="E37" s="82"/>
      <c r="F37" s="22"/>
      <c r="G37" s="62"/>
      <c r="H37" s="14"/>
      <c r="I37" s="71"/>
      <c r="J37" s="15"/>
      <c r="K37" s="2"/>
    </row>
    <row r="38" spans="1:20" ht="15" customHeight="1" x14ac:dyDescent="0.3">
      <c r="A38" s="16"/>
      <c r="B38" s="28" t="s">
        <v>1</v>
      </c>
      <c r="C38" s="43" t="s">
        <v>2</v>
      </c>
      <c r="D38" s="52" t="s">
        <v>3</v>
      </c>
      <c r="E38" s="84" t="s">
        <v>4</v>
      </c>
      <c r="F38" s="29"/>
      <c r="G38" s="64" t="s">
        <v>5</v>
      </c>
      <c r="H38" s="29"/>
      <c r="I38" s="64" t="s">
        <v>6</v>
      </c>
      <c r="J38" s="17"/>
      <c r="K38" s="2"/>
    </row>
    <row r="39" spans="1:20" ht="63.75" x14ac:dyDescent="0.3">
      <c r="A39" s="16"/>
      <c r="B39" s="24" t="s">
        <v>44</v>
      </c>
      <c r="C39" s="197" t="s">
        <v>138</v>
      </c>
      <c r="D39" s="53"/>
      <c r="E39" s="101"/>
      <c r="F39" s="25"/>
      <c r="G39" s="65"/>
      <c r="H39" s="26"/>
      <c r="I39" s="73"/>
      <c r="J39" s="17"/>
      <c r="K39" s="2"/>
    </row>
    <row r="40" spans="1:20" x14ac:dyDescent="0.3">
      <c r="A40" s="16"/>
      <c r="B40" s="24"/>
      <c r="C40" s="141"/>
      <c r="D40" s="100" t="s">
        <v>139</v>
      </c>
      <c r="E40" s="175">
        <f>(1311*0.45)*1.3+1000</f>
        <v>1766.9349999999999</v>
      </c>
      <c r="F40" s="25" t="s">
        <v>8</v>
      </c>
      <c r="G40" s="146"/>
      <c r="H40" s="35" t="s">
        <v>30</v>
      </c>
      <c r="I40" s="96"/>
      <c r="J40" s="17"/>
      <c r="K40" s="2"/>
    </row>
    <row r="41" spans="1:20" ht="79.5" customHeight="1" x14ac:dyDescent="0.3">
      <c r="A41" s="16"/>
      <c r="B41" s="24" t="s">
        <v>45</v>
      </c>
      <c r="C41" s="180" t="s">
        <v>143</v>
      </c>
      <c r="D41" s="100"/>
      <c r="E41" s="176"/>
      <c r="F41" s="25"/>
      <c r="H41" s="26"/>
      <c r="I41" s="73"/>
      <c r="J41" s="17"/>
      <c r="K41" s="2"/>
    </row>
    <row r="42" spans="1:20" x14ac:dyDescent="0.3">
      <c r="A42" s="16"/>
      <c r="B42" s="24"/>
      <c r="C42" s="180"/>
      <c r="D42" s="100" t="s">
        <v>43</v>
      </c>
      <c r="E42" s="176">
        <f>(483.8)+1000</f>
        <v>1483.8</v>
      </c>
      <c r="F42" s="25" t="s">
        <v>8</v>
      </c>
      <c r="G42" s="146"/>
      <c r="H42" s="35" t="s">
        <v>30</v>
      </c>
      <c r="I42" s="96"/>
      <c r="J42" s="17"/>
      <c r="K42" s="2"/>
    </row>
    <row r="43" spans="1:20" ht="170.25" customHeight="1" x14ac:dyDescent="0.3">
      <c r="A43" s="16"/>
      <c r="B43" s="24" t="s">
        <v>81</v>
      </c>
      <c r="C43" s="197" t="s">
        <v>134</v>
      </c>
      <c r="D43" s="53"/>
      <c r="E43" s="176"/>
      <c r="F43" s="25"/>
      <c r="G43" s="65"/>
      <c r="H43" s="26"/>
      <c r="I43" s="73"/>
      <c r="J43" s="17"/>
      <c r="K43" s="2"/>
    </row>
    <row r="44" spans="1:20" x14ac:dyDescent="0.3">
      <c r="A44" s="16"/>
      <c r="B44" s="24"/>
      <c r="C44" s="31" t="s">
        <v>89</v>
      </c>
      <c r="D44" s="53" t="s">
        <v>14</v>
      </c>
      <c r="E44" s="176">
        <f>496.7+1000</f>
        <v>1496.7</v>
      </c>
      <c r="F44" s="25" t="s">
        <v>8</v>
      </c>
      <c r="G44" s="146"/>
      <c r="H44" s="35" t="s">
        <v>30</v>
      </c>
      <c r="I44" s="96"/>
      <c r="J44" s="17"/>
      <c r="K44" s="2"/>
    </row>
    <row r="45" spans="1:20" s="92" customFormat="1" ht="90" customHeight="1" x14ac:dyDescent="0.3">
      <c r="A45" s="97"/>
      <c r="B45" s="98" t="s">
        <v>82</v>
      </c>
      <c r="C45" s="121" t="s">
        <v>92</v>
      </c>
      <c r="D45" s="100"/>
      <c r="E45" s="175"/>
      <c r="F45" s="102"/>
      <c r="G45" s="103"/>
      <c r="H45" s="111"/>
      <c r="I45" s="95"/>
      <c r="J45" s="105"/>
      <c r="K45" s="106"/>
    </row>
    <row r="46" spans="1:20" x14ac:dyDescent="0.3">
      <c r="A46" s="16"/>
      <c r="B46" s="24"/>
      <c r="C46" s="94" t="s">
        <v>88</v>
      </c>
      <c r="D46" s="53" t="s">
        <v>14</v>
      </c>
      <c r="E46" s="176">
        <v>165.57</v>
      </c>
      <c r="F46" s="25" t="s">
        <v>8</v>
      </c>
      <c r="G46" s="146"/>
      <c r="H46" s="35" t="s">
        <v>30</v>
      </c>
      <c r="I46" s="73"/>
      <c r="J46" s="17"/>
      <c r="K46" s="2"/>
    </row>
    <row r="47" spans="1:20" s="92" customFormat="1" x14ac:dyDescent="0.3">
      <c r="A47" s="97"/>
      <c r="B47" s="144" t="s">
        <v>83</v>
      </c>
      <c r="C47" s="121" t="s">
        <v>84</v>
      </c>
      <c r="D47" s="100"/>
      <c r="E47" s="101"/>
      <c r="F47" s="25"/>
      <c r="G47" s="103"/>
      <c r="H47" s="35"/>
      <c r="I47" s="95"/>
      <c r="J47" s="105"/>
      <c r="K47" s="106"/>
      <c r="L47" s="106"/>
      <c r="M47" s="106"/>
      <c r="N47" s="106"/>
      <c r="O47" s="106"/>
      <c r="P47" s="106"/>
      <c r="Q47" s="106"/>
      <c r="R47" s="106"/>
      <c r="S47" s="106"/>
      <c r="T47" s="106"/>
    </row>
    <row r="48" spans="1:20" s="92" customFormat="1" x14ac:dyDescent="0.3">
      <c r="A48" s="97"/>
      <c r="B48" s="144"/>
      <c r="C48" s="121"/>
      <c r="D48" s="100" t="s">
        <v>43</v>
      </c>
      <c r="E48" s="175">
        <v>307.35000000000002</v>
      </c>
      <c r="F48" s="25" t="s">
        <v>8</v>
      </c>
      <c r="G48" s="103"/>
      <c r="H48" s="35" t="s">
        <v>30</v>
      </c>
      <c r="I48" s="73"/>
      <c r="J48" s="105"/>
      <c r="K48" s="106"/>
      <c r="L48" s="106"/>
      <c r="M48" s="106"/>
      <c r="N48" s="106"/>
      <c r="O48" s="106"/>
      <c r="P48" s="106"/>
      <c r="Q48" s="106"/>
      <c r="R48" s="106"/>
      <c r="S48" s="106"/>
      <c r="T48" s="106"/>
    </row>
    <row r="49" spans="1:20" s="92" customFormat="1" ht="51" x14ac:dyDescent="0.3">
      <c r="A49" s="97"/>
      <c r="B49" s="144" t="s">
        <v>122</v>
      </c>
      <c r="C49" s="195" t="s">
        <v>123</v>
      </c>
      <c r="D49" s="100"/>
      <c r="E49" s="101"/>
      <c r="F49" s="25"/>
      <c r="G49" s="103"/>
      <c r="H49" s="35"/>
      <c r="I49" s="95"/>
      <c r="J49" s="105"/>
      <c r="K49" s="106"/>
      <c r="L49" s="106"/>
      <c r="M49" s="106"/>
      <c r="N49" s="106"/>
      <c r="O49" s="106"/>
      <c r="P49" s="106"/>
      <c r="Q49" s="106"/>
      <c r="R49" s="106"/>
      <c r="S49" s="106"/>
      <c r="T49" s="106"/>
    </row>
    <row r="50" spans="1:20" s="92" customFormat="1" x14ac:dyDescent="0.3">
      <c r="A50" s="97"/>
      <c r="B50" s="144"/>
      <c r="C50" s="121"/>
      <c r="D50" s="53" t="s">
        <v>14</v>
      </c>
      <c r="E50" s="175">
        <v>0.51</v>
      </c>
      <c r="F50" s="25" t="s">
        <v>8</v>
      </c>
      <c r="G50" s="146"/>
      <c r="H50" s="35" t="s">
        <v>30</v>
      </c>
      <c r="I50" s="73"/>
      <c r="J50" s="105"/>
      <c r="K50" s="106"/>
      <c r="L50" s="106"/>
      <c r="M50" s="106"/>
      <c r="N50" s="106"/>
      <c r="O50" s="106"/>
      <c r="P50" s="106"/>
      <c r="Q50" s="106"/>
      <c r="R50" s="106"/>
      <c r="S50" s="106"/>
      <c r="T50" s="106"/>
    </row>
    <row r="51" spans="1:20" x14ac:dyDescent="0.3">
      <c r="A51" s="16"/>
      <c r="B51" s="234" t="s">
        <v>15</v>
      </c>
      <c r="C51" s="234"/>
      <c r="D51" s="234"/>
      <c r="E51" s="234"/>
      <c r="F51" s="234"/>
      <c r="G51" s="234"/>
      <c r="H51" s="234"/>
      <c r="I51" s="74"/>
      <c r="J51" s="17"/>
      <c r="K51" s="2"/>
    </row>
    <row r="52" spans="1:20" s="92" customFormat="1" x14ac:dyDescent="0.3">
      <c r="A52" s="97"/>
      <c r="B52" s="148"/>
      <c r="C52" s="149"/>
      <c r="D52" s="150"/>
      <c r="E52" s="151"/>
      <c r="F52" s="152"/>
      <c r="G52" s="153"/>
      <c r="H52" s="154"/>
      <c r="I52" s="155"/>
      <c r="J52" s="105"/>
      <c r="K52" s="106"/>
    </row>
    <row r="53" spans="1:20" s="92" customFormat="1" x14ac:dyDescent="0.3">
      <c r="A53" s="97"/>
      <c r="B53" s="148"/>
      <c r="C53" s="149"/>
      <c r="D53" s="150"/>
      <c r="E53" s="151"/>
      <c r="F53" s="152"/>
      <c r="G53" s="153"/>
      <c r="H53" s="154"/>
      <c r="I53" s="155"/>
      <c r="J53" s="105"/>
      <c r="K53" s="106"/>
    </row>
    <row r="54" spans="1:20" x14ac:dyDescent="0.3">
      <c r="A54" s="16"/>
      <c r="B54" s="28" t="s">
        <v>1</v>
      </c>
      <c r="C54" s="43" t="s">
        <v>2</v>
      </c>
      <c r="D54" s="52" t="s">
        <v>3</v>
      </c>
      <c r="E54" s="84" t="s">
        <v>4</v>
      </c>
      <c r="F54" s="29"/>
      <c r="G54" s="64" t="s">
        <v>5</v>
      </c>
      <c r="H54" s="29"/>
      <c r="I54" s="64" t="s">
        <v>6</v>
      </c>
      <c r="J54" s="17"/>
      <c r="K54" s="2"/>
    </row>
    <row r="55" spans="1:20" x14ac:dyDescent="0.3">
      <c r="A55" s="16"/>
      <c r="B55" s="30">
        <v>3</v>
      </c>
      <c r="C55" s="44" t="s">
        <v>16</v>
      </c>
      <c r="D55" s="53"/>
      <c r="E55" s="85"/>
      <c r="F55" s="25"/>
      <c r="G55" s="65"/>
      <c r="H55" s="26"/>
      <c r="I55" s="73"/>
      <c r="J55" s="17"/>
      <c r="K55" s="2"/>
    </row>
    <row r="56" spans="1:20" ht="226.5" customHeight="1" x14ac:dyDescent="0.3">
      <c r="A56" s="16"/>
      <c r="B56" s="24"/>
      <c r="C56" s="217" t="s">
        <v>135</v>
      </c>
      <c r="D56" s="225"/>
      <c r="E56" s="225"/>
      <c r="F56" s="225"/>
      <c r="G56" s="225"/>
      <c r="H56" s="225"/>
      <c r="I56" s="225"/>
      <c r="J56" s="17"/>
      <c r="K56" s="2"/>
    </row>
    <row r="57" spans="1:20" ht="82.5" customHeight="1" x14ac:dyDescent="0.3">
      <c r="A57" s="16"/>
      <c r="B57" s="24" t="s">
        <v>17</v>
      </c>
      <c r="C57" s="31" t="s">
        <v>90</v>
      </c>
      <c r="D57" s="53"/>
      <c r="E57" s="85"/>
      <c r="F57" s="25"/>
      <c r="G57" s="65"/>
      <c r="H57" s="26"/>
      <c r="I57" s="73"/>
      <c r="J57" s="17"/>
      <c r="K57" s="2"/>
    </row>
    <row r="58" spans="1:20" x14ac:dyDescent="0.3">
      <c r="A58" s="16"/>
      <c r="B58" s="24"/>
      <c r="C58" s="181" t="s">
        <v>91</v>
      </c>
      <c r="D58" s="53" t="s">
        <v>26</v>
      </c>
      <c r="E58" s="176">
        <v>451</v>
      </c>
      <c r="F58" s="25" t="s">
        <v>8</v>
      </c>
      <c r="G58" s="146"/>
      <c r="H58" s="35" t="s">
        <v>30</v>
      </c>
      <c r="I58" s="73"/>
      <c r="J58" s="17"/>
      <c r="K58" s="2"/>
    </row>
    <row r="59" spans="1:20" x14ac:dyDescent="0.3">
      <c r="A59" s="16"/>
      <c r="B59" s="24"/>
      <c r="C59" s="31" t="s">
        <v>97</v>
      </c>
      <c r="D59" s="53" t="s">
        <v>26</v>
      </c>
      <c r="E59" s="176">
        <f>(311.24+46.74)</f>
        <v>357.98</v>
      </c>
      <c r="F59" s="25" t="s">
        <v>8</v>
      </c>
      <c r="G59" s="146"/>
      <c r="H59" s="35" t="s">
        <v>30</v>
      </c>
      <c r="I59" s="73"/>
      <c r="J59" s="17"/>
      <c r="K59" s="2"/>
    </row>
    <row r="60" spans="1:20" s="92" customFormat="1" ht="138.75" customHeight="1" x14ac:dyDescent="0.3">
      <c r="A60" s="97"/>
      <c r="B60" s="98" t="s">
        <v>53</v>
      </c>
      <c r="C60" s="99" t="s">
        <v>67</v>
      </c>
      <c r="D60" s="100"/>
      <c r="E60" s="175"/>
      <c r="F60" s="102"/>
      <c r="G60" s="103"/>
      <c r="H60" s="104"/>
      <c r="I60" s="95"/>
      <c r="J60" s="105"/>
      <c r="K60" s="106"/>
    </row>
    <row r="61" spans="1:20" s="92" customFormat="1" ht="18.75" customHeight="1" x14ac:dyDescent="0.3">
      <c r="A61" s="97"/>
      <c r="B61" s="98"/>
      <c r="C61" s="99" t="s">
        <v>59</v>
      </c>
      <c r="D61" s="53" t="s">
        <v>14</v>
      </c>
      <c r="E61" s="176">
        <v>6.5</v>
      </c>
      <c r="F61" s="25" t="s">
        <v>8</v>
      </c>
      <c r="G61" s="146"/>
      <c r="H61" s="35" t="s">
        <v>30</v>
      </c>
      <c r="I61" s="73"/>
      <c r="J61" s="105"/>
      <c r="K61" s="106"/>
    </row>
    <row r="62" spans="1:20" s="92" customFormat="1" ht="18.75" customHeight="1" x14ac:dyDescent="0.3">
      <c r="A62" s="97"/>
      <c r="B62" s="98"/>
      <c r="C62" s="99" t="s">
        <v>60</v>
      </c>
      <c r="D62" s="53" t="s">
        <v>14</v>
      </c>
      <c r="E62" s="176">
        <v>0.62</v>
      </c>
      <c r="F62" s="25" t="s">
        <v>8</v>
      </c>
      <c r="G62" s="146"/>
      <c r="H62" s="35" t="s">
        <v>30</v>
      </c>
      <c r="I62" s="73"/>
      <c r="J62" s="105"/>
      <c r="K62" s="106"/>
    </row>
    <row r="63" spans="1:20" x14ac:dyDescent="0.3">
      <c r="A63" s="16"/>
      <c r="B63" s="24"/>
      <c r="C63" s="180" t="s">
        <v>61</v>
      </c>
      <c r="D63" s="53" t="s">
        <v>14</v>
      </c>
      <c r="E63" s="176">
        <v>2.88</v>
      </c>
      <c r="F63" s="25" t="s">
        <v>8</v>
      </c>
      <c r="G63" s="146"/>
      <c r="H63" s="35" t="s">
        <v>30</v>
      </c>
      <c r="I63" s="73"/>
      <c r="J63" s="17"/>
      <c r="K63" s="2"/>
    </row>
    <row r="64" spans="1:20" x14ac:dyDescent="0.3">
      <c r="A64" s="16"/>
      <c r="B64" s="24"/>
      <c r="C64" s="181" t="s">
        <v>70</v>
      </c>
      <c r="D64" s="53" t="s">
        <v>14</v>
      </c>
      <c r="E64" s="176">
        <v>2.88</v>
      </c>
      <c r="F64" s="25" t="s">
        <v>8</v>
      </c>
      <c r="G64" s="146"/>
      <c r="H64" s="35" t="s">
        <v>30</v>
      </c>
      <c r="I64" s="73"/>
      <c r="J64" s="17"/>
      <c r="K64" s="2"/>
    </row>
    <row r="65" spans="1:11" x14ac:dyDescent="0.3">
      <c r="A65" s="16"/>
      <c r="B65" s="24"/>
      <c r="C65" s="180" t="s">
        <v>68</v>
      </c>
      <c r="D65" s="53" t="s">
        <v>14</v>
      </c>
      <c r="E65" s="176">
        <v>0.76</v>
      </c>
      <c r="F65" s="25" t="s">
        <v>8</v>
      </c>
      <c r="G65" s="146"/>
      <c r="H65" s="35" t="s">
        <v>30</v>
      </c>
      <c r="I65" s="73"/>
      <c r="J65" s="17"/>
      <c r="K65" s="2"/>
    </row>
    <row r="66" spans="1:11" ht="119.25" customHeight="1" x14ac:dyDescent="0.3">
      <c r="A66" s="16"/>
      <c r="B66" s="24" t="s">
        <v>18</v>
      </c>
      <c r="C66" s="181" t="s">
        <v>74</v>
      </c>
      <c r="D66" s="53"/>
      <c r="E66" s="176"/>
      <c r="F66" s="25"/>
      <c r="G66" s="146"/>
      <c r="H66" s="35"/>
      <c r="I66" s="73"/>
      <c r="J66" s="17"/>
      <c r="K66" s="2"/>
    </row>
    <row r="67" spans="1:11" x14ac:dyDescent="0.3">
      <c r="A67" s="16"/>
      <c r="B67" s="24"/>
      <c r="C67" s="181" t="s">
        <v>69</v>
      </c>
      <c r="D67" s="53" t="s">
        <v>14</v>
      </c>
      <c r="E67" s="176">
        <v>14.35</v>
      </c>
      <c r="F67" s="25" t="s">
        <v>8</v>
      </c>
      <c r="G67" s="146"/>
      <c r="H67" s="35" t="s">
        <v>30</v>
      </c>
      <c r="I67" s="73"/>
      <c r="J67" s="17"/>
      <c r="K67" s="2"/>
    </row>
    <row r="68" spans="1:11" x14ac:dyDescent="0.3">
      <c r="A68" s="1"/>
      <c r="B68" s="237" t="s">
        <v>19</v>
      </c>
      <c r="C68" s="237"/>
      <c r="D68" s="237"/>
      <c r="E68" s="237"/>
      <c r="F68" s="237"/>
      <c r="G68" s="237"/>
      <c r="H68" s="237"/>
      <c r="I68" s="77"/>
      <c r="J68" s="3"/>
    </row>
    <row r="69" spans="1:11" s="92" customFormat="1" x14ac:dyDescent="0.3">
      <c r="A69" s="107"/>
      <c r="B69" s="156"/>
      <c r="C69" s="157"/>
      <c r="D69" s="158"/>
      <c r="E69" s="159"/>
      <c r="F69" s="160"/>
      <c r="G69" s="161"/>
      <c r="H69" s="162"/>
      <c r="I69" s="163"/>
      <c r="J69" s="108"/>
    </row>
    <row r="70" spans="1:11" s="92" customFormat="1" x14ac:dyDescent="0.3">
      <c r="A70" s="107"/>
      <c r="B70" s="156"/>
      <c r="C70" s="157"/>
      <c r="D70" s="158"/>
      <c r="E70" s="159"/>
      <c r="F70" s="160"/>
      <c r="G70" s="161"/>
      <c r="H70" s="162"/>
      <c r="I70" s="163"/>
      <c r="J70" s="108"/>
    </row>
    <row r="71" spans="1:11" x14ac:dyDescent="0.3">
      <c r="A71" s="1"/>
      <c r="B71" s="28" t="s">
        <v>1</v>
      </c>
      <c r="C71" s="43" t="s">
        <v>2</v>
      </c>
      <c r="D71" s="52" t="s">
        <v>3</v>
      </c>
      <c r="E71" s="84" t="s">
        <v>4</v>
      </c>
      <c r="F71" s="29"/>
      <c r="G71" s="64" t="s">
        <v>5</v>
      </c>
      <c r="H71" s="29"/>
      <c r="I71" s="64" t="s">
        <v>6</v>
      </c>
      <c r="J71" s="3"/>
    </row>
    <row r="72" spans="1:11" s="92" customFormat="1" x14ac:dyDescent="0.25">
      <c r="A72" s="107"/>
      <c r="B72" s="122">
        <v>4</v>
      </c>
      <c r="C72" s="123" t="s">
        <v>20</v>
      </c>
      <c r="D72" s="117"/>
      <c r="E72" s="110"/>
      <c r="F72" s="111"/>
      <c r="G72" s="112"/>
      <c r="H72" s="118"/>
      <c r="I72" s="113"/>
      <c r="J72" s="108"/>
    </row>
    <row r="73" spans="1:11" ht="38.25" x14ac:dyDescent="0.3">
      <c r="A73" s="1"/>
      <c r="B73" s="24" t="s">
        <v>21</v>
      </c>
      <c r="C73" s="37" t="s">
        <v>54</v>
      </c>
      <c r="D73" s="53"/>
      <c r="E73" s="85"/>
      <c r="F73" s="25"/>
      <c r="G73" s="65"/>
      <c r="H73" s="26"/>
      <c r="I73" s="73"/>
      <c r="J73" s="3"/>
    </row>
    <row r="74" spans="1:11" x14ac:dyDescent="0.3">
      <c r="A74" s="1"/>
      <c r="B74" s="24"/>
      <c r="C74" s="31"/>
      <c r="D74" s="53" t="s">
        <v>22</v>
      </c>
      <c r="E74" s="176">
        <f>(E61+E62+E63+E64+E65+E67)*120</f>
        <v>3358.7999999999997</v>
      </c>
      <c r="F74" s="25" t="s">
        <v>8</v>
      </c>
      <c r="G74" s="65"/>
      <c r="H74" s="35" t="s">
        <v>30</v>
      </c>
      <c r="I74" s="73"/>
      <c r="J74" s="3"/>
    </row>
    <row r="75" spans="1:11" x14ac:dyDescent="0.3">
      <c r="A75" s="1"/>
      <c r="B75" s="237" t="s">
        <v>23</v>
      </c>
      <c r="C75" s="237"/>
      <c r="D75" s="237"/>
      <c r="E75" s="237"/>
      <c r="F75" s="237"/>
      <c r="G75" s="237"/>
      <c r="H75" s="237"/>
      <c r="I75" s="77"/>
      <c r="J75" s="3"/>
    </row>
    <row r="76" spans="1:11" x14ac:dyDescent="0.25">
      <c r="A76" s="1"/>
      <c r="B76" s="60"/>
      <c r="C76" s="45"/>
      <c r="D76" s="56"/>
      <c r="E76" s="89"/>
      <c r="F76" s="7"/>
      <c r="G76" s="68"/>
      <c r="H76" s="2"/>
      <c r="I76" s="78"/>
      <c r="J76" s="3"/>
    </row>
    <row r="77" spans="1:11" x14ac:dyDescent="0.25">
      <c r="A77" s="1"/>
      <c r="B77" s="124"/>
      <c r="C77" s="125"/>
      <c r="D77" s="126"/>
      <c r="E77" s="127"/>
      <c r="F77" s="128"/>
      <c r="G77" s="129"/>
      <c r="H77" s="128"/>
      <c r="I77" s="130"/>
      <c r="J77" s="3"/>
    </row>
    <row r="78" spans="1:11" x14ac:dyDescent="0.25">
      <c r="A78" s="1"/>
      <c r="B78" s="49">
        <v>5</v>
      </c>
      <c r="C78" s="115" t="s">
        <v>31</v>
      </c>
      <c r="D78" s="40"/>
      <c r="E78" s="90"/>
      <c r="F78" s="35"/>
      <c r="G78" s="69"/>
      <c r="H78" s="36"/>
      <c r="I78" s="79"/>
      <c r="J78" s="3"/>
    </row>
    <row r="79" spans="1:11" ht="131.25" customHeight="1" x14ac:dyDescent="0.25">
      <c r="A79" s="1"/>
      <c r="B79" s="61" t="s">
        <v>24</v>
      </c>
      <c r="C79" s="38" t="s">
        <v>96</v>
      </c>
      <c r="D79" s="40"/>
      <c r="E79" s="90"/>
      <c r="F79" s="35"/>
      <c r="G79" s="69"/>
      <c r="H79" s="36"/>
      <c r="I79" s="79"/>
      <c r="J79" s="3"/>
    </row>
    <row r="80" spans="1:11" x14ac:dyDescent="0.25">
      <c r="A80" s="1"/>
      <c r="B80" s="61"/>
      <c r="C80" s="121" t="s">
        <v>62</v>
      </c>
      <c r="D80" s="40" t="s">
        <v>26</v>
      </c>
      <c r="E80" s="177">
        <v>75</v>
      </c>
      <c r="F80" s="187" t="s">
        <v>8</v>
      </c>
      <c r="G80" s="143"/>
      <c r="H80" s="34" t="s">
        <v>30</v>
      </c>
      <c r="I80" s="79"/>
      <c r="J80" s="3"/>
    </row>
    <row r="81" spans="1:10" x14ac:dyDescent="0.25">
      <c r="A81" s="1"/>
      <c r="B81" s="61"/>
      <c r="C81" s="58"/>
      <c r="D81" s="40"/>
      <c r="E81" s="90"/>
      <c r="F81" s="35"/>
      <c r="G81" s="69"/>
      <c r="H81" s="34"/>
      <c r="I81" s="79"/>
      <c r="J81" s="3"/>
    </row>
    <row r="82" spans="1:10" x14ac:dyDescent="0.25">
      <c r="A82" s="1"/>
      <c r="B82" s="238" t="s">
        <v>32</v>
      </c>
      <c r="C82" s="239"/>
      <c r="D82" s="239"/>
      <c r="E82" s="239"/>
      <c r="F82" s="239"/>
      <c r="G82" s="239"/>
      <c r="H82" s="240"/>
      <c r="I82" s="80"/>
      <c r="J82" s="3"/>
    </row>
    <row r="83" spans="1:10" ht="17.25" thickBot="1" x14ac:dyDescent="0.3">
      <c r="A83" s="4"/>
      <c r="B83" s="59"/>
      <c r="C83" s="47"/>
      <c r="D83" s="55"/>
      <c r="E83" s="87"/>
      <c r="F83" s="27"/>
      <c r="G83" s="67"/>
      <c r="H83" s="5"/>
      <c r="I83" s="76"/>
      <c r="J83" s="6"/>
    </row>
    <row r="84" spans="1:10" ht="17.25" thickTop="1" x14ac:dyDescent="0.25">
      <c r="A84" s="1"/>
      <c r="B84" s="60"/>
      <c r="C84" s="45"/>
      <c r="D84" s="56"/>
      <c r="E84" s="89"/>
      <c r="F84" s="7"/>
      <c r="G84" s="68"/>
      <c r="H84" s="2"/>
      <c r="I84" s="78"/>
      <c r="J84" s="3"/>
    </row>
    <row r="85" spans="1:10" x14ac:dyDescent="0.25">
      <c r="A85" s="1"/>
      <c r="B85" s="28" t="s">
        <v>1</v>
      </c>
      <c r="C85" s="43" t="s">
        <v>2</v>
      </c>
      <c r="D85" s="52" t="s">
        <v>3</v>
      </c>
      <c r="E85" s="88" t="s">
        <v>4</v>
      </c>
      <c r="F85" s="29"/>
      <c r="G85" s="64" t="s">
        <v>5</v>
      </c>
      <c r="H85" s="29"/>
      <c r="I85" s="64" t="s">
        <v>6</v>
      </c>
      <c r="J85" s="3"/>
    </row>
    <row r="86" spans="1:10" x14ac:dyDescent="0.25">
      <c r="A86" s="1"/>
      <c r="B86" s="49">
        <v>6</v>
      </c>
      <c r="C86" s="215" t="s">
        <v>33</v>
      </c>
      <c r="D86" s="216"/>
      <c r="E86" s="216"/>
      <c r="F86" s="216"/>
      <c r="G86" s="216"/>
      <c r="H86" s="216"/>
      <c r="I86" s="216"/>
      <c r="J86" s="3"/>
    </row>
    <row r="87" spans="1:10" ht="101.25" customHeight="1" x14ac:dyDescent="0.25">
      <c r="A87" s="1"/>
      <c r="B87" s="61"/>
      <c r="C87" s="217" t="s">
        <v>136</v>
      </c>
      <c r="D87" s="216"/>
      <c r="E87" s="216"/>
      <c r="F87" s="216"/>
      <c r="G87" s="216"/>
      <c r="H87" s="216"/>
      <c r="I87" s="216"/>
      <c r="J87" s="3"/>
    </row>
    <row r="88" spans="1:10" ht="130.5" customHeight="1" x14ac:dyDescent="0.25">
      <c r="A88" s="1"/>
      <c r="B88" s="61" t="s">
        <v>25</v>
      </c>
      <c r="C88" s="99" t="s">
        <v>52</v>
      </c>
      <c r="D88" s="40"/>
      <c r="E88" s="177"/>
      <c r="F88" s="35"/>
      <c r="G88" s="69"/>
      <c r="H88" s="36"/>
      <c r="I88" s="79"/>
      <c r="J88" s="3"/>
    </row>
    <row r="89" spans="1:10" ht="38.25" x14ac:dyDescent="0.25">
      <c r="A89" s="1"/>
      <c r="B89" s="61"/>
      <c r="C89" s="197" t="s">
        <v>178</v>
      </c>
      <c r="D89" s="100" t="s">
        <v>43</v>
      </c>
      <c r="E89" s="177">
        <f>(1677-64.81)</f>
        <v>1612.19</v>
      </c>
      <c r="F89" s="187" t="s">
        <v>8</v>
      </c>
      <c r="G89" s="147"/>
      <c r="H89" s="34" t="s">
        <v>30</v>
      </c>
      <c r="I89" s="79"/>
      <c r="J89" s="3"/>
    </row>
    <row r="90" spans="1:10" x14ac:dyDescent="0.25">
      <c r="A90" s="1"/>
      <c r="B90" s="61"/>
      <c r="C90" s="192" t="s">
        <v>176</v>
      </c>
      <c r="D90" s="100" t="s">
        <v>43</v>
      </c>
      <c r="E90" s="177">
        <v>691</v>
      </c>
      <c r="F90" s="187" t="s">
        <v>8</v>
      </c>
      <c r="G90" s="147"/>
      <c r="H90" s="34" t="s">
        <v>30</v>
      </c>
      <c r="I90" s="79"/>
      <c r="J90" s="3"/>
    </row>
    <row r="91" spans="1:10" x14ac:dyDescent="0.25">
      <c r="A91" s="1"/>
      <c r="B91" s="61"/>
      <c r="C91" s="142" t="s">
        <v>177</v>
      </c>
      <c r="D91" s="100" t="s">
        <v>43</v>
      </c>
      <c r="E91" s="177">
        <v>94.4</v>
      </c>
      <c r="F91" s="187" t="s">
        <v>8</v>
      </c>
      <c r="G91" s="147"/>
      <c r="H91" s="34" t="s">
        <v>30</v>
      </c>
      <c r="I91" s="79"/>
      <c r="J91" s="3"/>
    </row>
    <row r="92" spans="1:10" ht="53.25" customHeight="1" x14ac:dyDescent="0.25">
      <c r="A92" s="1"/>
      <c r="B92" s="61" t="s">
        <v>63</v>
      </c>
      <c r="C92" s="99" t="s">
        <v>144</v>
      </c>
      <c r="D92" s="40"/>
      <c r="E92" s="177"/>
      <c r="F92" s="35"/>
      <c r="G92" s="69"/>
      <c r="H92" s="36"/>
      <c r="I92" s="79"/>
      <c r="J92" s="3"/>
    </row>
    <row r="93" spans="1:10" x14ac:dyDescent="0.25">
      <c r="A93" s="1"/>
      <c r="B93" s="61"/>
      <c r="C93" s="142"/>
      <c r="D93" s="100" t="s">
        <v>43</v>
      </c>
      <c r="E93" s="177">
        <f>(307.35+64.81)</f>
        <v>372.16</v>
      </c>
      <c r="F93" s="187" t="s">
        <v>8</v>
      </c>
      <c r="G93" s="147"/>
      <c r="H93" s="34" t="s">
        <v>30</v>
      </c>
      <c r="I93" s="79"/>
      <c r="J93" s="3"/>
    </row>
    <row r="94" spans="1:10" ht="89.25" customHeight="1" x14ac:dyDescent="0.25">
      <c r="A94" s="1"/>
      <c r="B94" s="61" t="s">
        <v>94</v>
      </c>
      <c r="C94" s="99" t="s">
        <v>95</v>
      </c>
      <c r="D94" s="40"/>
      <c r="E94" s="177"/>
      <c r="F94" s="35"/>
      <c r="G94" s="69"/>
      <c r="H94" s="36"/>
      <c r="I94" s="79"/>
      <c r="J94" s="3"/>
    </row>
    <row r="95" spans="1:10" x14ac:dyDescent="0.25">
      <c r="A95" s="1"/>
      <c r="B95" s="61"/>
      <c r="C95" s="182"/>
      <c r="D95" s="100" t="s">
        <v>26</v>
      </c>
      <c r="E95" s="177">
        <v>310</v>
      </c>
      <c r="F95" s="187" t="s">
        <v>8</v>
      </c>
      <c r="G95" s="147"/>
      <c r="H95" s="34" t="s">
        <v>30</v>
      </c>
      <c r="I95" s="79"/>
      <c r="J95" s="3"/>
    </row>
    <row r="96" spans="1:10" x14ac:dyDescent="0.25">
      <c r="A96" s="1"/>
      <c r="B96" s="218" t="s">
        <v>34</v>
      </c>
      <c r="C96" s="218"/>
      <c r="D96" s="218"/>
      <c r="E96" s="218"/>
      <c r="F96" s="218"/>
      <c r="G96" s="218"/>
      <c r="H96" s="218"/>
      <c r="I96" s="80"/>
      <c r="J96" s="3"/>
    </row>
    <row r="97" spans="1:10" x14ac:dyDescent="0.25">
      <c r="A97" s="1"/>
      <c r="B97" s="60"/>
      <c r="C97" s="45"/>
      <c r="D97" s="56"/>
      <c r="E97" s="89"/>
      <c r="F97" s="7"/>
      <c r="G97" s="68"/>
      <c r="H97" s="2"/>
      <c r="I97" s="78"/>
      <c r="J97" s="3"/>
    </row>
    <row r="98" spans="1:10" x14ac:dyDescent="0.25">
      <c r="A98" s="1"/>
      <c r="B98" s="60"/>
      <c r="C98" s="45"/>
      <c r="D98" s="56"/>
      <c r="E98" s="89"/>
      <c r="F98" s="7"/>
      <c r="G98" s="68"/>
      <c r="H98" s="2"/>
      <c r="I98" s="78"/>
      <c r="J98" s="3"/>
    </row>
    <row r="99" spans="1:10" x14ac:dyDescent="0.25">
      <c r="A99" s="1"/>
      <c r="B99" s="49">
        <v>7</v>
      </c>
      <c r="C99" s="235" t="s">
        <v>35</v>
      </c>
      <c r="D99" s="236"/>
      <c r="E99" s="236"/>
      <c r="F99" s="236"/>
      <c r="G99" s="236"/>
      <c r="H99" s="236"/>
      <c r="I99" s="236"/>
      <c r="J99" s="3"/>
    </row>
    <row r="100" spans="1:10" ht="91.5" customHeight="1" x14ac:dyDescent="0.25">
      <c r="A100" s="1"/>
      <c r="B100" s="61" t="s">
        <v>27</v>
      </c>
      <c r="C100" s="180" t="s">
        <v>93</v>
      </c>
      <c r="D100" s="40"/>
      <c r="E100" s="90"/>
      <c r="F100" s="35"/>
      <c r="G100" s="69"/>
      <c r="H100" s="36"/>
      <c r="I100" s="79"/>
      <c r="J100" s="3"/>
    </row>
    <row r="101" spans="1:10" x14ac:dyDescent="0.25">
      <c r="A101" s="1"/>
      <c r="B101" s="61"/>
      <c r="C101" s="183"/>
      <c r="D101" s="166" t="s">
        <v>29</v>
      </c>
      <c r="E101" s="179">
        <v>5</v>
      </c>
      <c r="F101" s="187" t="s">
        <v>8</v>
      </c>
      <c r="G101" s="193"/>
      <c r="H101" s="194"/>
      <c r="I101" s="170"/>
      <c r="J101" s="3"/>
    </row>
    <row r="102" spans="1:10" ht="38.25" x14ac:dyDescent="0.25">
      <c r="A102" s="1"/>
      <c r="B102" s="61" t="s">
        <v>28</v>
      </c>
      <c r="C102" s="38" t="s">
        <v>48</v>
      </c>
      <c r="D102" s="40"/>
      <c r="E102" s="177"/>
      <c r="F102" s="35"/>
      <c r="G102" s="69"/>
      <c r="H102" s="36"/>
      <c r="I102" s="79"/>
      <c r="J102" s="3"/>
    </row>
    <row r="103" spans="1:10" x14ac:dyDescent="0.25">
      <c r="A103" s="1"/>
      <c r="B103" s="61"/>
      <c r="C103" s="131" t="s">
        <v>71</v>
      </c>
      <c r="D103" s="40" t="s">
        <v>29</v>
      </c>
      <c r="E103" s="177">
        <v>1</v>
      </c>
      <c r="F103" s="187" t="s">
        <v>8</v>
      </c>
      <c r="G103" s="143"/>
      <c r="H103" s="36"/>
      <c r="I103" s="79"/>
      <c r="J103" s="3"/>
    </row>
    <row r="104" spans="1:10" x14ac:dyDescent="0.25">
      <c r="A104" s="1"/>
      <c r="B104" s="61"/>
      <c r="C104" s="131" t="s">
        <v>98</v>
      </c>
      <c r="D104" s="40" t="s">
        <v>29</v>
      </c>
      <c r="E104" s="177">
        <v>33</v>
      </c>
      <c r="F104" s="187" t="s">
        <v>8</v>
      </c>
      <c r="G104" s="143"/>
      <c r="H104" s="36"/>
      <c r="I104" s="79"/>
      <c r="J104" s="3"/>
    </row>
    <row r="105" spans="1:10" x14ac:dyDescent="0.25">
      <c r="A105" s="1"/>
      <c r="B105" s="61"/>
      <c r="C105" s="199" t="s">
        <v>140</v>
      </c>
      <c r="D105" s="40" t="s">
        <v>29</v>
      </c>
      <c r="E105" s="177">
        <v>9</v>
      </c>
      <c r="F105" s="187" t="s">
        <v>8</v>
      </c>
      <c r="G105" s="143"/>
      <c r="H105" s="36"/>
      <c r="I105" s="79"/>
      <c r="J105" s="3"/>
    </row>
    <row r="106" spans="1:10" x14ac:dyDescent="0.25">
      <c r="A106" s="1"/>
      <c r="B106" s="61"/>
      <c r="C106" s="131" t="s">
        <v>72</v>
      </c>
      <c r="D106" s="40" t="s">
        <v>29</v>
      </c>
      <c r="E106" s="177">
        <v>14</v>
      </c>
      <c r="F106" s="187" t="s">
        <v>8</v>
      </c>
      <c r="G106" s="143"/>
      <c r="H106" s="36"/>
      <c r="I106" s="79"/>
      <c r="J106" s="3"/>
    </row>
    <row r="107" spans="1:10" s="92" customFormat="1" ht="38.25" x14ac:dyDescent="0.25">
      <c r="A107" s="107"/>
      <c r="B107" s="109" t="s">
        <v>50</v>
      </c>
      <c r="C107" s="99" t="s">
        <v>47</v>
      </c>
      <c r="D107" s="117"/>
      <c r="E107" s="178"/>
      <c r="F107" s="111"/>
      <c r="G107" s="112"/>
      <c r="H107" s="118"/>
      <c r="I107" s="113"/>
      <c r="J107" s="108"/>
    </row>
    <row r="108" spans="1:10" s="92" customFormat="1" x14ac:dyDescent="0.25">
      <c r="A108" s="107"/>
      <c r="B108" s="109"/>
      <c r="C108" s="119"/>
      <c r="D108" s="40" t="s">
        <v>29</v>
      </c>
      <c r="E108" s="178">
        <v>20</v>
      </c>
      <c r="F108" s="187" t="s">
        <v>8</v>
      </c>
      <c r="G108" s="147"/>
      <c r="H108" s="120" t="s">
        <v>30</v>
      </c>
      <c r="I108" s="113"/>
      <c r="J108" s="108"/>
    </row>
    <row r="109" spans="1:10" s="92" customFormat="1" ht="38.25" x14ac:dyDescent="0.25">
      <c r="A109" s="107"/>
      <c r="B109" s="109" t="s">
        <v>64</v>
      </c>
      <c r="C109" s="99" t="s">
        <v>49</v>
      </c>
      <c r="D109" s="117"/>
      <c r="E109" s="178"/>
      <c r="F109" s="111"/>
      <c r="G109" s="147"/>
      <c r="H109" s="118"/>
      <c r="I109" s="113"/>
      <c r="J109" s="108"/>
    </row>
    <row r="110" spans="1:10" s="92" customFormat="1" x14ac:dyDescent="0.25">
      <c r="A110" s="107"/>
      <c r="B110" s="109"/>
      <c r="C110" s="119"/>
      <c r="D110" s="40" t="s">
        <v>29</v>
      </c>
      <c r="E110" s="178">
        <v>23</v>
      </c>
      <c r="F110" s="187" t="s">
        <v>8</v>
      </c>
      <c r="G110" s="147"/>
      <c r="H110" s="120" t="s">
        <v>30</v>
      </c>
      <c r="I110" s="113"/>
      <c r="J110" s="108"/>
    </row>
    <row r="111" spans="1:10" s="92" customFormat="1" ht="63.75" x14ac:dyDescent="0.25">
      <c r="A111" s="107"/>
      <c r="B111" s="109" t="s">
        <v>66</v>
      </c>
      <c r="C111" s="99" t="s">
        <v>65</v>
      </c>
      <c r="D111" s="117"/>
      <c r="E111" s="178"/>
      <c r="F111" s="111"/>
      <c r="G111" s="112"/>
      <c r="H111" s="118"/>
      <c r="I111" s="113"/>
      <c r="J111" s="108"/>
    </row>
    <row r="112" spans="1:10" s="92" customFormat="1" x14ac:dyDescent="0.25">
      <c r="A112" s="107"/>
      <c r="B112" s="109"/>
      <c r="C112" s="119"/>
      <c r="D112" s="100" t="s">
        <v>29</v>
      </c>
      <c r="E112" s="178">
        <v>17</v>
      </c>
      <c r="F112" s="187" t="s">
        <v>8</v>
      </c>
      <c r="G112" s="147"/>
      <c r="H112" s="120" t="s">
        <v>30</v>
      </c>
      <c r="I112" s="113"/>
      <c r="J112" s="108"/>
    </row>
    <row r="113" spans="1:10" s="92" customFormat="1" ht="106.5" customHeight="1" x14ac:dyDescent="0.25">
      <c r="A113" s="107"/>
      <c r="B113" s="109" t="s">
        <v>102</v>
      </c>
      <c r="C113" s="99" t="s">
        <v>101</v>
      </c>
      <c r="D113" s="117"/>
      <c r="E113" s="178"/>
      <c r="F113" s="111"/>
      <c r="G113" s="112"/>
      <c r="H113" s="118"/>
      <c r="I113" s="113"/>
      <c r="J113" s="108"/>
    </row>
    <row r="114" spans="1:10" s="92" customFormat="1" x14ac:dyDescent="0.25">
      <c r="A114" s="107"/>
      <c r="B114" s="109"/>
      <c r="C114" s="119"/>
      <c r="D114" s="100" t="s">
        <v>29</v>
      </c>
      <c r="E114" s="178">
        <v>11</v>
      </c>
      <c r="F114" s="187" t="s">
        <v>8</v>
      </c>
      <c r="G114" s="147"/>
      <c r="H114" s="120" t="s">
        <v>30</v>
      </c>
      <c r="I114" s="113"/>
      <c r="J114" s="108"/>
    </row>
    <row r="115" spans="1:10" s="92" customFormat="1" ht="51" x14ac:dyDescent="0.25">
      <c r="A115" s="107"/>
      <c r="B115" s="184">
        <v>7.7</v>
      </c>
      <c r="C115" s="191" t="s">
        <v>79</v>
      </c>
      <c r="D115" s="185"/>
      <c r="E115" s="186"/>
      <c r="F115" s="187"/>
      <c r="G115" s="188"/>
      <c r="H115" s="189"/>
      <c r="I115" s="190"/>
      <c r="J115" s="108"/>
    </row>
    <row r="116" spans="1:10" s="92" customFormat="1" x14ac:dyDescent="0.25">
      <c r="A116" s="107"/>
      <c r="B116" s="184"/>
      <c r="C116" s="191"/>
      <c r="D116" s="185" t="s">
        <v>73</v>
      </c>
      <c r="E116" s="186">
        <v>82.04</v>
      </c>
      <c r="F116" s="187" t="s">
        <v>8</v>
      </c>
      <c r="G116" s="188"/>
      <c r="H116" s="120" t="s">
        <v>30</v>
      </c>
      <c r="I116" s="113"/>
      <c r="J116" s="108"/>
    </row>
    <row r="117" spans="1:10" s="92" customFormat="1" ht="51" x14ac:dyDescent="0.25">
      <c r="A117" s="107"/>
      <c r="B117" s="184" t="s">
        <v>103</v>
      </c>
      <c r="C117" s="191" t="s">
        <v>80</v>
      </c>
      <c r="D117" s="185"/>
      <c r="E117" s="186"/>
      <c r="F117" s="187"/>
      <c r="G117" s="188"/>
      <c r="H117" s="189"/>
      <c r="I117" s="190"/>
      <c r="J117" s="108"/>
    </row>
    <row r="118" spans="1:10" s="92" customFormat="1" x14ac:dyDescent="0.25">
      <c r="A118" s="107"/>
      <c r="B118" s="184"/>
      <c r="C118" s="191"/>
      <c r="D118" s="185" t="s">
        <v>29</v>
      </c>
      <c r="E118" s="186">
        <v>2</v>
      </c>
      <c r="F118" s="187" t="s">
        <v>8</v>
      </c>
      <c r="G118" s="188"/>
      <c r="H118" s="120" t="s">
        <v>30</v>
      </c>
      <c r="I118" s="79"/>
      <c r="J118" s="108"/>
    </row>
    <row r="119" spans="1:10" s="92" customFormat="1" ht="38.25" x14ac:dyDescent="0.25">
      <c r="A119" s="107"/>
      <c r="B119" s="184" t="s">
        <v>104</v>
      </c>
      <c r="C119" s="191" t="s">
        <v>118</v>
      </c>
      <c r="D119" s="185"/>
      <c r="E119" s="186"/>
      <c r="F119" s="187"/>
      <c r="G119" s="188"/>
      <c r="H119" s="189"/>
      <c r="I119" s="190"/>
      <c r="J119" s="108"/>
    </row>
    <row r="120" spans="1:10" s="92" customFormat="1" x14ac:dyDescent="0.25">
      <c r="A120" s="107"/>
      <c r="B120" s="184"/>
      <c r="C120" s="191"/>
      <c r="D120" s="185" t="s">
        <v>29</v>
      </c>
      <c r="E120" s="186">
        <v>6</v>
      </c>
      <c r="F120" s="187" t="s">
        <v>8</v>
      </c>
      <c r="G120" s="188"/>
      <c r="H120" s="120" t="s">
        <v>30</v>
      </c>
      <c r="I120" s="79"/>
      <c r="J120" s="108"/>
    </row>
    <row r="121" spans="1:10" s="92" customFormat="1" ht="63.75" x14ac:dyDescent="0.25">
      <c r="A121" s="107"/>
      <c r="B121" s="184" t="s">
        <v>105</v>
      </c>
      <c r="C121" s="191" t="s">
        <v>113</v>
      </c>
      <c r="D121" s="185"/>
      <c r="E121" s="186"/>
      <c r="F121" s="187"/>
      <c r="G121" s="188"/>
      <c r="H121" s="189"/>
      <c r="I121" s="190"/>
      <c r="J121" s="108"/>
    </row>
    <row r="122" spans="1:10" s="92" customFormat="1" x14ac:dyDescent="0.25">
      <c r="A122" s="107"/>
      <c r="B122" s="184"/>
      <c r="C122" s="191"/>
      <c r="D122" s="185" t="s">
        <v>73</v>
      </c>
      <c r="E122" s="186">
        <v>30</v>
      </c>
      <c r="F122" s="187" t="s">
        <v>8</v>
      </c>
      <c r="G122" s="188"/>
      <c r="H122" s="120" t="s">
        <v>30</v>
      </c>
      <c r="I122" s="79"/>
      <c r="J122" s="108"/>
    </row>
    <row r="123" spans="1:10" s="92" customFormat="1" ht="38.25" x14ac:dyDescent="0.25">
      <c r="A123" s="107"/>
      <c r="B123" s="184" t="s">
        <v>115</v>
      </c>
      <c r="C123" s="191" t="s">
        <v>112</v>
      </c>
      <c r="D123" s="185"/>
      <c r="E123" s="186"/>
      <c r="F123" s="187"/>
      <c r="G123" s="188"/>
      <c r="H123" s="189"/>
      <c r="I123" s="190"/>
      <c r="J123" s="108"/>
    </row>
    <row r="124" spans="1:10" s="92" customFormat="1" x14ac:dyDescent="0.25">
      <c r="A124" s="107"/>
      <c r="B124" s="184"/>
      <c r="C124" s="191"/>
      <c r="D124" s="185" t="s">
        <v>29</v>
      </c>
      <c r="E124" s="186">
        <v>7</v>
      </c>
      <c r="F124" s="187" t="s">
        <v>8</v>
      </c>
      <c r="G124" s="188"/>
      <c r="H124" s="120" t="s">
        <v>30</v>
      </c>
      <c r="I124" s="79"/>
      <c r="J124" s="108"/>
    </row>
    <row r="125" spans="1:10" s="92" customFormat="1" ht="51" x14ac:dyDescent="0.25">
      <c r="A125" s="107"/>
      <c r="B125" s="184" t="s">
        <v>114</v>
      </c>
      <c r="C125" s="191" t="s">
        <v>117</v>
      </c>
      <c r="D125" s="185"/>
      <c r="E125" s="186"/>
      <c r="F125" s="187"/>
      <c r="G125" s="188"/>
      <c r="H125" s="189"/>
      <c r="I125" s="190"/>
      <c r="J125" s="108"/>
    </row>
    <row r="126" spans="1:10" s="92" customFormat="1" x14ac:dyDescent="0.25">
      <c r="A126" s="107"/>
      <c r="B126" s="184"/>
      <c r="C126" s="191"/>
      <c r="D126" s="185" t="s">
        <v>29</v>
      </c>
      <c r="E126" s="186">
        <v>2</v>
      </c>
      <c r="F126" s="187" t="s">
        <v>8</v>
      </c>
      <c r="G126" s="188"/>
      <c r="H126" s="120" t="s">
        <v>30</v>
      </c>
      <c r="I126" s="79"/>
      <c r="J126" s="108"/>
    </row>
    <row r="127" spans="1:10" s="92" customFormat="1" ht="105" customHeight="1" x14ac:dyDescent="0.25">
      <c r="A127" s="107"/>
      <c r="B127" s="184" t="s">
        <v>116</v>
      </c>
      <c r="C127" s="191" t="s">
        <v>119</v>
      </c>
      <c r="D127" s="185"/>
      <c r="E127" s="186"/>
      <c r="F127" s="187"/>
      <c r="G127" s="188"/>
      <c r="H127" s="189"/>
      <c r="I127" s="190"/>
      <c r="J127" s="108"/>
    </row>
    <row r="128" spans="1:10" s="92" customFormat="1" x14ac:dyDescent="0.25">
      <c r="A128" s="107"/>
      <c r="B128" s="184"/>
      <c r="C128" s="191"/>
      <c r="D128" s="185" t="s">
        <v>29</v>
      </c>
      <c r="E128" s="186">
        <v>2</v>
      </c>
      <c r="F128" s="187" t="s">
        <v>8</v>
      </c>
      <c r="G128" s="188"/>
      <c r="H128" s="120" t="s">
        <v>30</v>
      </c>
      <c r="I128" s="79"/>
      <c r="J128" s="108"/>
    </row>
    <row r="129" spans="1:10" ht="38.25" x14ac:dyDescent="0.25">
      <c r="A129" s="1"/>
      <c r="B129" s="164" t="s">
        <v>121</v>
      </c>
      <c r="C129" s="165" t="s">
        <v>57</v>
      </c>
      <c r="D129" s="166"/>
      <c r="E129" s="179"/>
      <c r="F129" s="167"/>
      <c r="G129" s="168" t="s">
        <v>120</v>
      </c>
      <c r="H129" s="169"/>
      <c r="I129" s="170"/>
      <c r="J129" s="3"/>
    </row>
    <row r="130" spans="1:10" x14ac:dyDescent="0.25">
      <c r="A130" s="1"/>
      <c r="B130" s="61"/>
      <c r="C130" s="173"/>
      <c r="D130" s="100" t="s">
        <v>43</v>
      </c>
      <c r="E130" s="177">
        <v>2827</v>
      </c>
      <c r="F130" s="187" t="s">
        <v>8</v>
      </c>
      <c r="G130" s="143"/>
      <c r="H130" s="34" t="s">
        <v>30</v>
      </c>
      <c r="I130" s="79"/>
      <c r="J130" s="3"/>
    </row>
    <row r="131" spans="1:10" x14ac:dyDescent="0.25">
      <c r="A131" s="1"/>
      <c r="B131" s="218" t="s">
        <v>36</v>
      </c>
      <c r="C131" s="218"/>
      <c r="D131" s="218"/>
      <c r="E131" s="218"/>
      <c r="F131" s="218"/>
      <c r="G131" s="218"/>
      <c r="H131" s="218"/>
      <c r="I131" s="80"/>
      <c r="J131" s="3"/>
    </row>
    <row r="132" spans="1:10" x14ac:dyDescent="0.25">
      <c r="A132" s="1"/>
      <c r="B132" s="60"/>
      <c r="C132" s="45"/>
      <c r="D132" s="56"/>
      <c r="E132" s="89"/>
      <c r="F132" s="7"/>
      <c r="G132" s="68"/>
      <c r="H132" s="2"/>
      <c r="I132" s="78"/>
      <c r="J132" s="3"/>
    </row>
    <row r="133" spans="1:10" x14ac:dyDescent="0.25">
      <c r="A133" s="1"/>
      <c r="B133" s="49">
        <v>8</v>
      </c>
      <c r="C133" s="235" t="s">
        <v>55</v>
      </c>
      <c r="D133" s="236"/>
      <c r="E133" s="236"/>
      <c r="F133" s="236"/>
      <c r="G133" s="236"/>
      <c r="H133" s="236"/>
      <c r="I133" s="236"/>
      <c r="J133" s="3"/>
    </row>
    <row r="134" spans="1:10" ht="180" customHeight="1" x14ac:dyDescent="0.25">
      <c r="A134" s="1"/>
      <c r="B134" s="49"/>
      <c r="C134" s="205" t="s">
        <v>141</v>
      </c>
      <c r="D134" s="205"/>
      <c r="E134" s="205"/>
      <c r="F134" s="205"/>
      <c r="G134" s="205"/>
      <c r="H134" s="205"/>
      <c r="I134" s="205"/>
      <c r="J134" s="3"/>
    </row>
    <row r="135" spans="1:10" ht="47.25" customHeight="1" x14ac:dyDescent="0.25">
      <c r="A135" s="1"/>
      <c r="B135" s="49"/>
      <c r="C135" s="205" t="s">
        <v>145</v>
      </c>
      <c r="D135" s="205"/>
      <c r="E135" s="205"/>
      <c r="F135" s="205"/>
      <c r="G135" s="205"/>
      <c r="H135" s="205"/>
      <c r="I135" s="205"/>
      <c r="J135" s="3"/>
    </row>
    <row r="136" spans="1:10" ht="408" x14ac:dyDescent="0.25">
      <c r="A136" s="1"/>
      <c r="B136" s="206">
        <v>1</v>
      </c>
      <c r="C136" s="210" t="s">
        <v>174</v>
      </c>
      <c r="D136" s="210"/>
      <c r="E136" s="210"/>
      <c r="F136" s="210"/>
      <c r="G136" s="210"/>
      <c r="H136" s="210"/>
      <c r="I136" s="210"/>
      <c r="J136" s="3"/>
    </row>
    <row r="137" spans="1:10" ht="357" x14ac:dyDescent="0.25">
      <c r="A137" s="1"/>
      <c r="B137" s="207"/>
      <c r="C137" s="208" t="s">
        <v>173</v>
      </c>
      <c r="D137" s="209" t="s">
        <v>29</v>
      </c>
      <c r="E137" s="209">
        <v>23</v>
      </c>
      <c r="F137" s="208"/>
      <c r="G137" s="208"/>
      <c r="H137" s="208"/>
      <c r="I137" s="208"/>
      <c r="J137" s="3"/>
    </row>
    <row r="138" spans="1:10" ht="360" customHeight="1" x14ac:dyDescent="0.25">
      <c r="A138" s="1"/>
      <c r="B138" s="49">
        <v>2</v>
      </c>
      <c r="C138" s="202" t="s">
        <v>175</v>
      </c>
      <c r="D138" s="202"/>
      <c r="E138" s="202"/>
      <c r="F138" s="202"/>
      <c r="G138" s="202"/>
      <c r="H138" s="202"/>
      <c r="I138" s="202"/>
      <c r="J138" s="3"/>
    </row>
    <row r="139" spans="1:10" ht="106.5" customHeight="1" x14ac:dyDescent="0.25">
      <c r="A139" s="1"/>
      <c r="B139" s="49"/>
      <c r="C139" s="202" t="s">
        <v>146</v>
      </c>
      <c r="D139" s="203" t="s">
        <v>29</v>
      </c>
      <c r="E139" s="203">
        <v>23</v>
      </c>
      <c r="F139" s="202"/>
      <c r="G139" s="202"/>
      <c r="H139" s="202"/>
      <c r="I139" s="202"/>
      <c r="J139" s="3"/>
    </row>
    <row r="140" spans="1:10" ht="26.1" customHeight="1" x14ac:dyDescent="0.25">
      <c r="A140" s="1"/>
      <c r="B140" s="49">
        <v>3</v>
      </c>
      <c r="C140" s="202" t="s">
        <v>157</v>
      </c>
      <c r="D140" s="204" t="s">
        <v>26</v>
      </c>
      <c r="E140" s="204" t="s">
        <v>158</v>
      </c>
      <c r="F140" s="202"/>
      <c r="G140" s="202"/>
      <c r="H140" s="202"/>
      <c r="I140" s="202"/>
      <c r="J140" s="3"/>
    </row>
    <row r="141" spans="1:10" ht="26.1" customHeight="1" x14ac:dyDescent="0.25">
      <c r="A141" s="1"/>
      <c r="B141" s="49">
        <v>4</v>
      </c>
      <c r="C141" s="202" t="s">
        <v>159</v>
      </c>
      <c r="D141" s="204" t="s">
        <v>26</v>
      </c>
      <c r="E141" s="204" t="s">
        <v>160</v>
      </c>
      <c r="F141" s="202"/>
      <c r="G141" s="202"/>
      <c r="H141" s="202"/>
      <c r="I141" s="202"/>
      <c r="J141" s="3"/>
    </row>
    <row r="142" spans="1:10" ht="26.1" customHeight="1" x14ac:dyDescent="0.25">
      <c r="A142" s="1"/>
      <c r="B142" s="49">
        <v>5</v>
      </c>
      <c r="C142" s="202" t="s">
        <v>162</v>
      </c>
      <c r="D142" s="204" t="s">
        <v>26</v>
      </c>
      <c r="E142" s="204" t="s">
        <v>161</v>
      </c>
      <c r="F142" s="202"/>
      <c r="G142" s="202"/>
      <c r="H142" s="202"/>
      <c r="I142" s="202"/>
      <c r="J142" s="3"/>
    </row>
    <row r="143" spans="1:10" ht="26.1" customHeight="1" x14ac:dyDescent="0.25">
      <c r="A143" s="1"/>
      <c r="B143" s="49">
        <v>6</v>
      </c>
      <c r="C143" s="202" t="s">
        <v>163</v>
      </c>
      <c r="D143" s="204" t="s">
        <v>26</v>
      </c>
      <c r="E143" s="204" t="s">
        <v>161</v>
      </c>
      <c r="F143" s="202"/>
      <c r="G143" s="202"/>
      <c r="H143" s="202"/>
      <c r="I143" s="202"/>
      <c r="J143" s="3"/>
    </row>
    <row r="144" spans="1:10" ht="26.1" customHeight="1" x14ac:dyDescent="0.25">
      <c r="A144" s="1"/>
      <c r="B144" s="49">
        <v>7</v>
      </c>
      <c r="C144" s="202" t="s">
        <v>164</v>
      </c>
      <c r="D144" s="204" t="s">
        <v>26</v>
      </c>
      <c r="E144" s="204" t="s">
        <v>158</v>
      </c>
      <c r="F144" s="202"/>
      <c r="G144" s="202"/>
      <c r="H144" s="202"/>
      <c r="I144" s="202"/>
      <c r="J144" s="3"/>
    </row>
    <row r="145" spans="1:10" ht="26.1" customHeight="1" x14ac:dyDescent="0.25">
      <c r="A145" s="1"/>
      <c r="B145" s="49">
        <v>8</v>
      </c>
      <c r="C145" s="202" t="s">
        <v>165</v>
      </c>
      <c r="D145" s="204" t="s">
        <v>29</v>
      </c>
      <c r="E145" s="204">
        <v>9</v>
      </c>
      <c r="F145" s="202"/>
      <c r="G145" s="202"/>
      <c r="H145" s="202"/>
      <c r="I145" s="202"/>
      <c r="J145" s="3"/>
    </row>
    <row r="146" spans="1:10" ht="26.1" customHeight="1" x14ac:dyDescent="0.25">
      <c r="A146" s="1"/>
      <c r="B146" s="49">
        <v>9</v>
      </c>
      <c r="C146" s="202" t="s">
        <v>166</v>
      </c>
      <c r="D146" s="204" t="s">
        <v>26</v>
      </c>
      <c r="E146" s="204" t="s">
        <v>172</v>
      </c>
      <c r="F146" s="202"/>
      <c r="G146" s="202"/>
      <c r="H146" s="202"/>
      <c r="I146" s="202"/>
      <c r="J146" s="3"/>
    </row>
    <row r="147" spans="1:10" ht="26.1" customHeight="1" x14ac:dyDescent="0.25">
      <c r="A147" s="1"/>
      <c r="B147" s="49">
        <v>10</v>
      </c>
      <c r="C147" s="202" t="s">
        <v>167</v>
      </c>
      <c r="D147" s="204" t="s">
        <v>26</v>
      </c>
      <c r="E147" s="204" t="s">
        <v>172</v>
      </c>
      <c r="F147" s="202"/>
      <c r="G147" s="202"/>
      <c r="H147" s="202"/>
      <c r="I147" s="202"/>
      <c r="J147" s="3"/>
    </row>
    <row r="148" spans="1:10" ht="191.25" x14ac:dyDescent="0.25">
      <c r="A148" s="1"/>
      <c r="B148" s="49">
        <v>11</v>
      </c>
      <c r="C148" s="202" t="s">
        <v>168</v>
      </c>
      <c r="D148" s="202"/>
      <c r="E148" s="202"/>
      <c r="F148" s="202"/>
      <c r="G148" s="202"/>
      <c r="H148" s="202"/>
      <c r="I148" s="202"/>
      <c r="J148" s="3"/>
    </row>
    <row r="149" spans="1:10" ht="26.1" customHeight="1" x14ac:dyDescent="0.25">
      <c r="A149" s="1"/>
      <c r="B149" s="49"/>
      <c r="C149" s="202" t="s">
        <v>147</v>
      </c>
      <c r="D149" s="202"/>
      <c r="E149" s="202"/>
      <c r="F149" s="202"/>
      <c r="G149" s="202"/>
      <c r="H149" s="202"/>
      <c r="I149" s="202"/>
      <c r="J149" s="3"/>
    </row>
    <row r="150" spans="1:10" ht="26.1" customHeight="1" x14ac:dyDescent="0.25">
      <c r="A150" s="1"/>
      <c r="B150" s="49"/>
      <c r="C150" s="202" t="s">
        <v>148</v>
      </c>
      <c r="D150" s="202"/>
      <c r="E150" s="202"/>
      <c r="F150" s="202"/>
      <c r="G150" s="202"/>
      <c r="H150" s="202"/>
      <c r="I150" s="202"/>
      <c r="J150" s="3"/>
    </row>
    <row r="151" spans="1:10" ht="26.1" customHeight="1" x14ac:dyDescent="0.25">
      <c r="A151" s="1"/>
      <c r="B151" s="49"/>
      <c r="C151" s="202" t="s">
        <v>149</v>
      </c>
      <c r="D151" s="202"/>
      <c r="E151" s="202"/>
      <c r="F151" s="202"/>
      <c r="G151" s="202"/>
      <c r="H151" s="202"/>
      <c r="I151" s="202"/>
      <c r="J151" s="3"/>
    </row>
    <row r="152" spans="1:10" ht="26.1" customHeight="1" x14ac:dyDescent="0.25">
      <c r="A152" s="1"/>
      <c r="B152" s="49"/>
      <c r="C152" s="202" t="s">
        <v>150</v>
      </c>
      <c r="D152" s="202"/>
      <c r="E152" s="202"/>
      <c r="F152" s="202"/>
      <c r="G152" s="202"/>
      <c r="H152" s="202"/>
      <c r="I152" s="202"/>
      <c r="J152" s="3"/>
    </row>
    <row r="153" spans="1:10" ht="26.1" customHeight="1" x14ac:dyDescent="0.25">
      <c r="A153" s="1"/>
      <c r="B153" s="49"/>
      <c r="C153" s="202" t="s">
        <v>151</v>
      </c>
      <c r="D153" s="202"/>
      <c r="E153" s="202"/>
      <c r="F153" s="202"/>
      <c r="G153" s="202"/>
      <c r="H153" s="202"/>
      <c r="I153" s="202"/>
      <c r="J153" s="3"/>
    </row>
    <row r="154" spans="1:10" ht="26.1" customHeight="1" x14ac:dyDescent="0.25">
      <c r="A154" s="1"/>
      <c r="B154" s="49"/>
      <c r="C154" s="202" t="s">
        <v>152</v>
      </c>
      <c r="D154" s="202"/>
      <c r="E154" s="202"/>
      <c r="F154" s="202"/>
      <c r="G154" s="202"/>
      <c r="H154" s="202"/>
      <c r="I154" s="202"/>
      <c r="J154" s="3"/>
    </row>
    <row r="155" spans="1:10" ht="26.1" customHeight="1" x14ac:dyDescent="0.25">
      <c r="A155" s="1"/>
      <c r="B155" s="49"/>
      <c r="C155" s="202" t="s">
        <v>153</v>
      </c>
      <c r="D155" s="202"/>
      <c r="E155" s="202"/>
      <c r="F155" s="202"/>
      <c r="G155" s="202"/>
      <c r="H155" s="202"/>
      <c r="I155" s="202"/>
      <c r="J155" s="3"/>
    </row>
    <row r="156" spans="1:10" ht="26.1" customHeight="1" x14ac:dyDescent="0.25">
      <c r="A156" s="1"/>
      <c r="B156" s="49"/>
      <c r="C156" s="202" t="s">
        <v>154</v>
      </c>
      <c r="D156" s="202"/>
      <c r="E156" s="202"/>
      <c r="F156" s="202"/>
      <c r="G156" s="202"/>
      <c r="H156" s="202"/>
      <c r="I156" s="202"/>
      <c r="J156" s="3"/>
    </row>
    <row r="157" spans="1:10" ht="26.1" customHeight="1" x14ac:dyDescent="0.25">
      <c r="A157" s="1"/>
      <c r="B157" s="49"/>
      <c r="C157" s="202" t="s">
        <v>155</v>
      </c>
      <c r="D157" s="202"/>
      <c r="E157" s="202"/>
      <c r="F157" s="202"/>
      <c r="G157" s="202"/>
      <c r="H157" s="202"/>
      <c r="I157" s="202"/>
      <c r="J157" s="3"/>
    </row>
    <row r="158" spans="1:10" ht="31.5" customHeight="1" x14ac:dyDescent="0.25">
      <c r="A158" s="1"/>
      <c r="B158" s="49"/>
      <c r="C158" s="202" t="s">
        <v>156</v>
      </c>
      <c r="D158" s="202"/>
      <c r="E158" s="202"/>
      <c r="F158" s="202"/>
      <c r="G158" s="202"/>
      <c r="H158" s="202"/>
      <c r="I158" s="202"/>
      <c r="J158" s="3"/>
    </row>
    <row r="159" spans="1:10" ht="38.25" x14ac:dyDescent="0.25">
      <c r="A159" s="1"/>
      <c r="B159" s="49"/>
      <c r="C159" s="202" t="s">
        <v>169</v>
      </c>
      <c r="D159" s="202"/>
      <c r="E159" s="202"/>
      <c r="F159" s="202"/>
      <c r="G159" s="202"/>
      <c r="H159" s="202"/>
      <c r="I159" s="202"/>
      <c r="J159" s="3"/>
    </row>
    <row r="160" spans="1:10" ht="140.25" x14ac:dyDescent="0.25">
      <c r="A160" s="1"/>
      <c r="B160" s="49"/>
      <c r="C160" s="202" t="s">
        <v>170</v>
      </c>
      <c r="D160" s="203" t="s">
        <v>171</v>
      </c>
      <c r="E160" s="203">
        <v>1</v>
      </c>
      <c r="F160" s="202"/>
      <c r="G160" s="202"/>
      <c r="H160" s="202"/>
      <c r="I160" s="202"/>
      <c r="J160" s="3"/>
    </row>
    <row r="161" spans="1:10" x14ac:dyDescent="0.25">
      <c r="A161" s="1"/>
      <c r="B161" s="218" t="s">
        <v>56</v>
      </c>
      <c r="C161" s="218"/>
      <c r="D161" s="218"/>
      <c r="E161" s="218"/>
      <c r="F161" s="218"/>
      <c r="G161" s="218"/>
      <c r="H161" s="218"/>
      <c r="I161" s="80"/>
      <c r="J161" s="3"/>
    </row>
    <row r="162" spans="1:10" s="92" customFormat="1" x14ac:dyDescent="0.25">
      <c r="A162" s="107"/>
      <c r="B162" s="200"/>
      <c r="C162" s="200"/>
      <c r="D162" s="200"/>
      <c r="E162" s="200"/>
      <c r="F162" s="200"/>
      <c r="G162" s="200"/>
      <c r="H162" s="200"/>
      <c r="I162" s="201"/>
      <c r="J162" s="108"/>
    </row>
    <row r="163" spans="1:10" ht="17.25" thickBot="1" x14ac:dyDescent="0.3">
      <c r="A163" s="1"/>
      <c r="B163" s="60"/>
      <c r="C163" s="45"/>
      <c r="D163" s="56"/>
      <c r="E163" s="89"/>
      <c r="F163" s="7"/>
      <c r="G163" s="68"/>
      <c r="H163" s="2"/>
      <c r="I163" s="78"/>
      <c r="J163" s="3"/>
    </row>
    <row r="164" spans="1:10" ht="23.25" x14ac:dyDescent="0.25">
      <c r="A164" s="1"/>
      <c r="B164" s="222" t="s">
        <v>37</v>
      </c>
      <c r="C164" s="223"/>
      <c r="D164" s="223"/>
      <c r="E164" s="223"/>
      <c r="F164" s="223"/>
      <c r="G164" s="223"/>
      <c r="H164" s="223"/>
      <c r="I164" s="224"/>
      <c r="J164" s="3"/>
    </row>
    <row r="165" spans="1:10" x14ac:dyDescent="0.25">
      <c r="A165" s="1"/>
      <c r="B165" s="219" t="s">
        <v>39</v>
      </c>
      <c r="C165" s="219"/>
      <c r="D165" s="219"/>
      <c r="E165" s="219"/>
      <c r="F165" s="219"/>
      <c r="G165" s="219"/>
      <c r="H165" s="219"/>
      <c r="I165" s="171"/>
      <c r="J165" s="3"/>
    </row>
    <row r="166" spans="1:10" x14ac:dyDescent="0.25">
      <c r="A166" s="1"/>
      <c r="B166" s="219" t="s">
        <v>38</v>
      </c>
      <c r="C166" s="219"/>
      <c r="D166" s="219"/>
      <c r="E166" s="219"/>
      <c r="F166" s="219"/>
      <c r="G166" s="219"/>
      <c r="H166" s="219"/>
      <c r="I166" s="172"/>
      <c r="J166" s="3"/>
    </row>
    <row r="167" spans="1:10" x14ac:dyDescent="0.25">
      <c r="A167" s="1"/>
      <c r="B167" s="219" t="s">
        <v>40</v>
      </c>
      <c r="C167" s="219"/>
      <c r="D167" s="219"/>
      <c r="E167" s="219"/>
      <c r="F167" s="219"/>
      <c r="G167" s="219"/>
      <c r="H167" s="219"/>
      <c r="I167" s="172"/>
      <c r="J167" s="3"/>
    </row>
    <row r="168" spans="1:10" x14ac:dyDescent="0.25">
      <c r="A168" s="1"/>
      <c r="B168" s="219" t="s">
        <v>41</v>
      </c>
      <c r="C168" s="219"/>
      <c r="D168" s="219"/>
      <c r="E168" s="219"/>
      <c r="F168" s="219"/>
      <c r="G168" s="219"/>
      <c r="H168" s="219"/>
      <c r="I168" s="172"/>
      <c r="J168" s="3"/>
    </row>
    <row r="169" spans="1:10" x14ac:dyDescent="0.25">
      <c r="A169" s="1"/>
      <c r="B169" s="219" t="s">
        <v>75</v>
      </c>
      <c r="C169" s="219"/>
      <c r="D169" s="219"/>
      <c r="E169" s="219"/>
      <c r="F169" s="219"/>
      <c r="G169" s="219"/>
      <c r="H169" s="219"/>
      <c r="I169" s="172"/>
      <c r="J169" s="3"/>
    </row>
    <row r="170" spans="1:10" x14ac:dyDescent="0.25">
      <c r="A170" s="1"/>
      <c r="B170" s="219" t="s">
        <v>76</v>
      </c>
      <c r="C170" s="219"/>
      <c r="D170" s="219"/>
      <c r="E170" s="219"/>
      <c r="F170" s="219"/>
      <c r="G170" s="219"/>
      <c r="H170" s="219"/>
      <c r="I170" s="172"/>
      <c r="J170" s="3"/>
    </row>
    <row r="171" spans="1:10" x14ac:dyDescent="0.25">
      <c r="A171" s="1"/>
      <c r="B171" s="219" t="s">
        <v>77</v>
      </c>
      <c r="C171" s="219"/>
      <c r="D171" s="219"/>
      <c r="E171" s="219"/>
      <c r="F171" s="219"/>
      <c r="G171" s="219"/>
      <c r="H171" s="219"/>
      <c r="I171" s="172"/>
      <c r="J171" s="3"/>
    </row>
    <row r="172" spans="1:10" x14ac:dyDescent="0.25">
      <c r="A172" s="1"/>
      <c r="B172" s="219" t="s">
        <v>78</v>
      </c>
      <c r="C172" s="219"/>
      <c r="D172" s="219"/>
      <c r="E172" s="219"/>
      <c r="F172" s="219"/>
      <c r="G172" s="219"/>
      <c r="H172" s="219"/>
      <c r="I172" s="172"/>
      <c r="J172" s="3"/>
    </row>
    <row r="173" spans="1:10" ht="17.25" thickBot="1" x14ac:dyDescent="0.3">
      <c r="A173" s="1"/>
      <c r="B173" s="60"/>
      <c r="C173" s="45"/>
      <c r="D173" s="56"/>
      <c r="E173" s="89"/>
      <c r="F173" s="7"/>
      <c r="G173" s="68"/>
      <c r="H173" s="2"/>
      <c r="I173" s="78"/>
      <c r="J173" s="3"/>
    </row>
    <row r="174" spans="1:10" ht="18.75" thickBot="1" x14ac:dyDescent="0.3">
      <c r="A174" s="1"/>
      <c r="B174" s="220" t="s">
        <v>42</v>
      </c>
      <c r="C174" s="221"/>
      <c r="D174" s="221"/>
      <c r="E174" s="221"/>
      <c r="F174" s="221"/>
      <c r="G174" s="221"/>
      <c r="H174" s="221"/>
      <c r="I174" s="93"/>
      <c r="J174" s="3"/>
    </row>
    <row r="175" spans="1:10" ht="18.75" thickBot="1" x14ac:dyDescent="0.3">
      <c r="A175" s="1"/>
      <c r="B175" s="220" t="s">
        <v>137</v>
      </c>
      <c r="C175" s="221"/>
      <c r="D175" s="221"/>
      <c r="E175" s="221"/>
      <c r="F175" s="221"/>
      <c r="G175" s="221"/>
      <c r="H175" s="221"/>
      <c r="I175" s="93"/>
      <c r="J175" s="3"/>
    </row>
    <row r="176" spans="1:10" x14ac:dyDescent="0.25">
      <c r="A176" s="1"/>
      <c r="B176" s="60"/>
      <c r="C176" s="45"/>
      <c r="D176" s="56"/>
      <c r="E176" s="89"/>
      <c r="F176" s="7"/>
      <c r="G176" s="68"/>
      <c r="H176" s="2"/>
      <c r="I176" s="78"/>
      <c r="J176" s="3"/>
    </row>
    <row r="177" spans="1:10" x14ac:dyDescent="0.25">
      <c r="A177" s="1"/>
      <c r="B177" s="132"/>
      <c r="C177" s="133"/>
      <c r="D177" s="134"/>
      <c r="E177" s="135"/>
      <c r="F177" s="136"/>
      <c r="G177" s="137"/>
      <c r="H177" s="106"/>
      <c r="I177" s="138"/>
      <c r="J177" s="108"/>
    </row>
    <row r="178" spans="1:10" x14ac:dyDescent="0.25">
      <c r="A178" s="1"/>
      <c r="B178" s="132"/>
      <c r="C178" s="133"/>
      <c r="D178" s="134"/>
      <c r="E178" s="135"/>
      <c r="F178" s="136"/>
      <c r="G178" s="137"/>
      <c r="H178" s="106"/>
      <c r="I178" s="138"/>
      <c r="J178" s="108"/>
    </row>
    <row r="179" spans="1:10" x14ac:dyDescent="0.25">
      <c r="A179" s="1"/>
      <c r="B179" s="132"/>
      <c r="C179" s="133"/>
      <c r="D179" s="134"/>
      <c r="E179" s="135"/>
      <c r="F179" s="136"/>
      <c r="G179" s="137"/>
      <c r="H179" s="106"/>
      <c r="I179" s="138"/>
      <c r="J179" s="108"/>
    </row>
    <row r="180" spans="1:10" x14ac:dyDescent="0.25">
      <c r="A180" s="1"/>
      <c r="B180" s="132"/>
      <c r="C180" s="133"/>
      <c r="D180" s="134"/>
      <c r="E180" s="135"/>
      <c r="F180" s="136"/>
      <c r="G180" s="137"/>
      <c r="H180" s="106"/>
      <c r="I180" s="138"/>
      <c r="J180" s="108"/>
    </row>
    <row r="181" spans="1:10" x14ac:dyDescent="0.25">
      <c r="A181" s="1"/>
      <c r="B181" s="132"/>
      <c r="C181" s="211"/>
      <c r="D181" s="212"/>
      <c r="E181" s="212"/>
      <c r="F181" s="212"/>
      <c r="G181" s="212"/>
      <c r="H181" s="212"/>
      <c r="I181" s="212"/>
      <c r="J181" s="108"/>
    </row>
    <row r="182" spans="1:10" x14ac:dyDescent="0.3">
      <c r="A182" s="1"/>
      <c r="B182" s="132"/>
      <c r="C182" s="139"/>
      <c r="D182" s="140"/>
      <c r="E182" s="213"/>
      <c r="F182" s="214"/>
      <c r="G182" s="214"/>
      <c r="H182" s="214"/>
      <c r="I182" s="214"/>
      <c r="J182" s="108"/>
    </row>
    <row r="183" spans="1:10" x14ac:dyDescent="0.25">
      <c r="A183" s="1"/>
      <c r="B183" s="60"/>
      <c r="C183" s="45"/>
      <c r="D183" s="56"/>
      <c r="E183" s="89"/>
      <c r="F183" s="7"/>
      <c r="G183" s="68"/>
      <c r="H183" s="2"/>
      <c r="I183" s="78"/>
      <c r="J183" s="3"/>
    </row>
    <row r="184" spans="1:10" x14ac:dyDescent="0.25">
      <c r="A184" s="1"/>
      <c r="B184" s="60"/>
      <c r="C184" s="45"/>
      <c r="D184" s="56"/>
      <c r="E184" s="89"/>
      <c r="F184" s="7"/>
      <c r="G184" s="68"/>
      <c r="H184" s="2"/>
      <c r="I184" s="78"/>
      <c r="J184" s="3"/>
    </row>
    <row r="185" spans="1:10" x14ac:dyDescent="0.25">
      <c r="A185" s="1"/>
      <c r="B185" s="60"/>
      <c r="C185" s="45"/>
      <c r="D185" s="56"/>
      <c r="E185" s="89"/>
      <c r="F185" s="7"/>
      <c r="G185" s="68"/>
      <c r="H185" s="2"/>
      <c r="I185" s="78"/>
      <c r="J185" s="3"/>
    </row>
    <row r="186" spans="1:10" x14ac:dyDescent="0.25">
      <c r="A186" s="1"/>
      <c r="B186" s="60"/>
      <c r="C186" s="45"/>
      <c r="D186" s="56"/>
      <c r="E186" s="89"/>
      <c r="F186" s="7"/>
      <c r="G186" s="68"/>
      <c r="H186" s="2"/>
      <c r="I186" s="78"/>
      <c r="J186" s="3"/>
    </row>
    <row r="187" spans="1:10" x14ac:dyDescent="0.25">
      <c r="A187" s="1"/>
      <c r="B187" s="60"/>
      <c r="C187" s="45"/>
      <c r="D187" s="56"/>
      <c r="E187" s="89"/>
      <c r="F187" s="7"/>
      <c r="G187" s="68"/>
      <c r="H187" s="2"/>
      <c r="I187" s="78"/>
      <c r="J187" s="3"/>
    </row>
    <row r="188" spans="1:10" x14ac:dyDescent="0.25">
      <c r="A188" s="1"/>
      <c r="B188" s="60"/>
      <c r="C188" s="45"/>
      <c r="D188" s="56"/>
      <c r="E188" s="89"/>
      <c r="F188" s="7"/>
      <c r="G188" s="68"/>
      <c r="H188" s="2"/>
      <c r="I188" s="78"/>
      <c r="J188" s="3"/>
    </row>
    <row r="189" spans="1:10" x14ac:dyDescent="0.25">
      <c r="A189" s="1"/>
      <c r="B189" s="60"/>
      <c r="C189" s="45"/>
      <c r="D189" s="56"/>
      <c r="E189" s="89"/>
      <c r="F189" s="7"/>
      <c r="G189" s="68"/>
      <c r="H189" s="2"/>
      <c r="I189" s="78"/>
      <c r="J189" s="3"/>
    </row>
    <row r="190" spans="1:10" ht="17.25" thickBot="1" x14ac:dyDescent="0.3">
      <c r="A190" s="4"/>
      <c r="B190" s="59"/>
      <c r="C190" s="47"/>
      <c r="D190" s="55"/>
      <c r="E190" s="87"/>
      <c r="F190" s="27"/>
      <c r="G190" s="67"/>
      <c r="H190" s="5"/>
      <c r="I190" s="76"/>
      <c r="J190" s="6"/>
    </row>
    <row r="191" spans="1:10" ht="17.25" thickTop="1" x14ac:dyDescent="0.25"/>
  </sheetData>
  <mergeCells count="36">
    <mergeCell ref="C133:I133"/>
    <mergeCell ref="B161:H161"/>
    <mergeCell ref="B68:H68"/>
    <mergeCell ref="B75:H75"/>
    <mergeCell ref="C99:I99"/>
    <mergeCell ref="B131:H131"/>
    <mergeCell ref="B82:H82"/>
    <mergeCell ref="C56:I56"/>
    <mergeCell ref="F2:I2"/>
    <mergeCell ref="B2:E2"/>
    <mergeCell ref="B3:E3"/>
    <mergeCell ref="F3:G6"/>
    <mergeCell ref="B4:E4"/>
    <mergeCell ref="B5:E5"/>
    <mergeCell ref="B6:E6"/>
    <mergeCell ref="B28:H28"/>
    <mergeCell ref="C31:I31"/>
    <mergeCell ref="H3:I4"/>
    <mergeCell ref="H5:I6"/>
    <mergeCell ref="B51:H51"/>
    <mergeCell ref="C181:I181"/>
    <mergeCell ref="E182:I182"/>
    <mergeCell ref="C86:I86"/>
    <mergeCell ref="C87:I87"/>
    <mergeCell ref="B96:H96"/>
    <mergeCell ref="B167:H167"/>
    <mergeCell ref="B174:H174"/>
    <mergeCell ref="B170:H170"/>
    <mergeCell ref="B169:H169"/>
    <mergeCell ref="B172:H172"/>
    <mergeCell ref="B168:H168"/>
    <mergeCell ref="B171:H171"/>
    <mergeCell ref="B164:I164"/>
    <mergeCell ref="B165:H165"/>
    <mergeCell ref="B166:H166"/>
    <mergeCell ref="B175:H175"/>
  </mergeCells>
  <pageMargins left="0.75" right="8.5784313725490197E-2" top="0.25" bottom="0.25" header="0.3" footer="0.3"/>
  <pageSetup paperSize="9" scale="91" fitToHeight="0" orientation="portrait" r:id="rId1"/>
  <rowBreaks count="8" manualBreakCount="8">
    <brk id="23" max="9" man="1"/>
    <brk id="36" max="16383" man="1"/>
    <brk id="52" max="16383" man="1"/>
    <brk id="69" max="16383" man="1"/>
    <brk id="83" max="16383" man="1"/>
    <brk id="106" max="9" man="1"/>
    <brk id="122" max="16383" man="1"/>
    <brk id="1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EDGE_ARCH</dc:creator>
  <cp:lastModifiedBy>Bogdanka 1</cp:lastModifiedBy>
  <cp:lastPrinted>2025-07-07T13:00:02Z</cp:lastPrinted>
  <dcterms:created xsi:type="dcterms:W3CDTF">2023-07-31T12:04:01Z</dcterms:created>
  <dcterms:modified xsi:type="dcterms:W3CDTF">2025-07-17T06:31:05Z</dcterms:modified>
</cp:coreProperties>
</file>