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E:\Projekat_CREST_LOT1\Implementacija_01.11.24\JAVNE_NABAVKE\ARANDJELOVAC\"/>
    </mc:Choice>
  </mc:AlternateContent>
  <xr:revisionPtr revIDLastSave="0" documentId="8_{5AE0142B-86F2-4D13-BA8C-320C7E6E5505}" xr6:coauthVersionLast="45" xr6:coauthVersionMax="45" xr10:uidLastSave="{00000000-0000-0000-0000-000000000000}"/>
  <bookViews>
    <workbookView xWindow="-120" yWindow="-120" windowWidth="20730" windowHeight="11160" firstSheet="3" activeTab="8" xr2:uid="{00000000-000D-0000-FFFF-FFFF00000000}"/>
  </bookViews>
  <sheets>
    <sheet name="Naslоvna" sheetId="13" r:id="rId1"/>
    <sheet name="0_PRIPREMNO_ZAVRSNI" sheetId="8" r:id="rId2"/>
    <sheet name="I_GRAĐEVINSKI_GZ" sheetId="3" r:id="rId3"/>
    <sheet name="II_VIK" sheetId="4" r:id="rId4"/>
    <sheet name="III_EE" sheetId="14" r:id="rId5"/>
    <sheet name="V_TiS" sheetId="15" r:id="rId6"/>
    <sheet name="VI_MASINSKE" sheetId="7" r:id="rId7"/>
    <sheet name="VII_PPZ" sheetId="9" r:id="rId8"/>
    <sheet name="SPOLJNO UREĐENJE" sheetId="11" r:id="rId9"/>
    <sheet name="REKAPITULACIJA" sheetId="12" r:id="rId10"/>
  </sheets>
  <definedNames>
    <definedName name="_xlnm.Print_Area" localSheetId="1">'0_PRIPREMNO_ZAVRSNI'!$A$1:$F$21</definedName>
    <definedName name="_xlnm.Print_Area" localSheetId="2">I_GRAĐEVINSKI_GZ!$A$1:$G$406</definedName>
    <definedName name="_xlnm.Print_Area" localSheetId="3">II_VIK!$A$1:$G$373</definedName>
    <definedName name="_xlnm.Print_Area" localSheetId="4">III_EE!$A$1:$G$266</definedName>
    <definedName name="_xlnm.Print_Area" localSheetId="9">REKAPITULACIJA!$A$1:$G$29</definedName>
    <definedName name="_xlnm.Print_Area" localSheetId="8">'SPOLJNO UREĐENJE'!$A$2:$G$45</definedName>
    <definedName name="_xlnm.Print_Area" localSheetId="5">V_TiS!$A$1:$G$247</definedName>
    <definedName name="_xlnm.Print_Area" localSheetId="6">VI_MASINSKE!$A$1:$G$110</definedName>
    <definedName name="_xlnm.Print_Area" localSheetId="7">VII_PPZ!$A$1:$G$27</definedName>
    <definedName name="_xlnm.Print_Titles" localSheetId="1">'0_PRIPREMNO_ZAVRSNI'!#REF!</definedName>
    <definedName name="_xlnm.Print_Titles" localSheetId="2">I_GRAĐEVINSKI_GZ!$19:$19</definedName>
    <definedName name="_xlnm.Print_Titles" localSheetId="3">II_VIK!#REF!</definedName>
    <definedName name="_xlnm.Print_Titles" localSheetId="4">III_EE!#REF!</definedName>
    <definedName name="_xlnm.Print_Titles" localSheetId="9">REKAPITULACIJA!#REF!</definedName>
    <definedName name="_xlnm.Print_Titles" localSheetId="8">'SPOLJNO UREĐENJE'!#REF!</definedName>
    <definedName name="_xlnm.Print_Titles" localSheetId="5">V_TiS!#REF!</definedName>
    <definedName name="_xlnm.Print_Titles" localSheetId="6">VI_MASINSKE!#REF!</definedName>
    <definedName name="_xlnm.Print_Titles" localSheetId="7">VII_PPZ!#REF!</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8" i="12" l="1"/>
  <c r="G14" i="12"/>
  <c r="G8" i="12"/>
  <c r="G4" i="12"/>
  <c r="G41" i="11" l="1"/>
  <c r="G38" i="11"/>
  <c r="G36" i="11"/>
  <c r="G34" i="11"/>
  <c r="G32" i="11"/>
  <c r="G30" i="11"/>
  <c r="G28" i="11"/>
  <c r="G26" i="11"/>
  <c r="G24" i="11"/>
  <c r="G22" i="11"/>
  <c r="G20" i="11"/>
  <c r="G18" i="11"/>
  <c r="G16" i="11"/>
  <c r="G14" i="11"/>
  <c r="G9" i="11"/>
  <c r="G7" i="11"/>
  <c r="G11" i="11" s="1"/>
  <c r="G17" i="9"/>
  <c r="G16" i="9"/>
  <c r="G15" i="9"/>
  <c r="G14" i="9"/>
  <c r="G19" i="9" s="1"/>
  <c r="G8" i="9"/>
  <c r="G7" i="9"/>
  <c r="G10" i="9" s="1"/>
  <c r="G22" i="9" s="1"/>
  <c r="G16" i="12" s="1"/>
  <c r="G79" i="7"/>
  <c r="G78" i="7"/>
  <c r="G81" i="7" s="1"/>
  <c r="G92" i="7" s="1"/>
  <c r="G77" i="7"/>
  <c r="G70" i="7"/>
  <c r="G69" i="7"/>
  <c r="G68" i="7"/>
  <c r="G67" i="7"/>
  <c r="G60" i="7"/>
  <c r="G59" i="7"/>
  <c r="G57" i="7"/>
  <c r="G56" i="7"/>
  <c r="G55" i="7"/>
  <c r="G54" i="7"/>
  <c r="F58" i="7" s="1"/>
  <c r="G58" i="7" s="1"/>
  <c r="G53" i="7"/>
  <c r="G51" i="7"/>
  <c r="G50" i="7"/>
  <c r="G49" i="7"/>
  <c r="G48" i="7"/>
  <c r="G47" i="7"/>
  <c r="G62" i="7" s="1"/>
  <c r="G88" i="7" s="1"/>
  <c r="G46" i="7"/>
  <c r="F39" i="7"/>
  <c r="G39" i="7" s="1"/>
  <c r="G38" i="7"/>
  <c r="G37" i="7"/>
  <c r="G36" i="7"/>
  <c r="G35" i="7"/>
  <c r="G34" i="7"/>
  <c r="G31" i="7"/>
  <c r="G30" i="7"/>
  <c r="G29" i="7"/>
  <c r="G28" i="7"/>
  <c r="F32" i="7" s="1"/>
  <c r="G32" i="7" s="1"/>
  <c r="G26" i="7"/>
  <c r="G25" i="7"/>
  <c r="G24" i="7"/>
  <c r="G23" i="7"/>
  <c r="G22" i="7"/>
  <c r="G21" i="7"/>
  <c r="G20" i="7"/>
  <c r="G19" i="7"/>
  <c r="G18" i="7"/>
  <c r="G17" i="7"/>
  <c r="G15" i="7"/>
  <c r="G13" i="7"/>
  <c r="G12" i="7"/>
  <c r="G14" i="7"/>
  <c r="G10" i="7"/>
  <c r="G9" i="7"/>
  <c r="G8" i="7"/>
  <c r="G7" i="7"/>
  <c r="G41" i="7" l="1"/>
  <c r="G86" i="7" s="1"/>
  <c r="G72" i="7"/>
  <c r="G90" i="7" s="1"/>
  <c r="G231" i="15"/>
  <c r="G240" i="15" s="1"/>
  <c r="G218" i="15"/>
  <c r="G216" i="15"/>
  <c r="G214" i="15"/>
  <c r="G212" i="15"/>
  <c r="G210" i="15"/>
  <c r="G208" i="15"/>
  <c r="G202" i="15"/>
  <c r="G200" i="15"/>
  <c r="G198" i="15"/>
  <c r="G196" i="15"/>
  <c r="G194" i="15"/>
  <c r="G192" i="15"/>
  <c r="G190" i="15"/>
  <c r="G188" i="15"/>
  <c r="G204" i="15" s="1"/>
  <c r="G220" i="15" s="1"/>
  <c r="G182" i="15"/>
  <c r="G180" i="15"/>
  <c r="G178" i="15"/>
  <c r="G176" i="15"/>
  <c r="G174" i="15"/>
  <c r="G172" i="15"/>
  <c r="G170" i="15"/>
  <c r="G168" i="15"/>
  <c r="G139" i="15"/>
  <c r="G142" i="15" s="1"/>
  <c r="G155" i="15" s="1"/>
  <c r="G134" i="15"/>
  <c r="G132" i="15"/>
  <c r="G130" i="15"/>
  <c r="G128" i="15"/>
  <c r="G126" i="15"/>
  <c r="G114" i="15"/>
  <c r="G112" i="15"/>
  <c r="G110" i="15"/>
  <c r="G107" i="15"/>
  <c r="G105" i="15"/>
  <c r="G102" i="15"/>
  <c r="G100" i="15"/>
  <c r="G89" i="15"/>
  <c r="G87" i="15"/>
  <c r="G85" i="15"/>
  <c r="G82" i="15"/>
  <c r="G79" i="15"/>
  <c r="G73" i="15"/>
  <c r="G67" i="15"/>
  <c r="G61" i="15"/>
  <c r="G55" i="15"/>
  <c r="G50" i="15"/>
  <c r="G41" i="15"/>
  <c r="G39" i="15"/>
  <c r="G37" i="15"/>
  <c r="G35" i="15"/>
  <c r="G33" i="15"/>
  <c r="G31" i="15"/>
  <c r="G29" i="15"/>
  <c r="G27" i="15"/>
  <c r="G25" i="15"/>
  <c r="G23" i="15"/>
  <c r="G21" i="15"/>
  <c r="G19" i="15"/>
  <c r="G17" i="15"/>
  <c r="G15" i="15"/>
  <c r="G184" i="15" l="1"/>
  <c r="G96" i="7"/>
  <c r="G136" i="15"/>
  <c r="G153" i="15" s="1"/>
  <c r="G43" i="15"/>
  <c r="G147" i="15" s="1"/>
  <c r="G91" i="15"/>
  <c r="G149" i="15" s="1"/>
  <c r="G116" i="15"/>
  <c r="G151" i="15" s="1"/>
  <c r="G158" i="15" l="1"/>
  <c r="G238" i="15" s="1"/>
  <c r="G243" i="15" s="1"/>
  <c r="G12" i="12" s="1"/>
  <c r="G224" i="14" l="1"/>
  <c r="G238" i="14"/>
  <c r="G235" i="14"/>
  <c r="G232" i="14"/>
  <c r="G221" i="14"/>
  <c r="G218" i="14"/>
  <c r="G215" i="14"/>
  <c r="G212" i="14"/>
  <c r="G209" i="14"/>
  <c r="G226" i="14" s="1"/>
  <c r="G244" i="14" s="1"/>
  <c r="G184" i="14"/>
  <c r="G181" i="14"/>
  <c r="G178" i="14"/>
  <c r="G175" i="14"/>
  <c r="G186" i="14" s="1"/>
  <c r="G198" i="14" s="1"/>
  <c r="G167" i="14"/>
  <c r="G164" i="14"/>
  <c r="G161" i="14"/>
  <c r="G158" i="14"/>
  <c r="G155" i="14"/>
  <c r="G152" i="14"/>
  <c r="G148" i="14"/>
  <c r="G140" i="14"/>
  <c r="G137" i="14"/>
  <c r="G134" i="14"/>
  <c r="G131" i="14"/>
  <c r="G128" i="14"/>
  <c r="G121" i="14"/>
  <c r="G113" i="14"/>
  <c r="G105" i="14"/>
  <c r="G98" i="14"/>
  <c r="G91" i="14"/>
  <c r="G83" i="14"/>
  <c r="G80" i="14"/>
  <c r="G77" i="14"/>
  <c r="G74" i="14"/>
  <c r="G71" i="14"/>
  <c r="G68" i="14"/>
  <c r="G60" i="14"/>
  <c r="G49" i="14"/>
  <c r="G24" i="14"/>
  <c r="G21" i="14"/>
  <c r="G19" i="14"/>
  <c r="G16" i="14"/>
  <c r="G240" i="14" l="1"/>
  <c r="G246" i="14" s="1"/>
  <c r="G249" i="14" s="1"/>
  <c r="G258" i="14" s="1"/>
  <c r="G27" i="14"/>
  <c r="G190" i="14" s="1"/>
  <c r="F142" i="14"/>
  <c r="G194" i="14" s="1"/>
  <c r="F169" i="14"/>
  <c r="G196" i="14" s="1"/>
  <c r="F63" i="14"/>
  <c r="G192" i="14" s="1"/>
  <c r="G358" i="4"/>
  <c r="G356" i="4"/>
  <c r="G351" i="4"/>
  <c r="G345" i="4"/>
  <c r="G339" i="4"/>
  <c r="G334" i="4"/>
  <c r="G328" i="4"/>
  <c r="G323" i="4"/>
  <c r="G318" i="4"/>
  <c r="G313" i="4"/>
  <c r="G307" i="4"/>
  <c r="G301" i="4"/>
  <c r="G296" i="4"/>
  <c r="G290" i="4"/>
  <c r="G285" i="4"/>
  <c r="G280" i="4"/>
  <c r="G275" i="4"/>
  <c r="G270" i="4"/>
  <c r="G257" i="4"/>
  <c r="G255" i="4"/>
  <c r="G250" i="4"/>
  <c r="G244" i="4"/>
  <c r="G239" i="4"/>
  <c r="G234" i="4"/>
  <c r="G229" i="4"/>
  <c r="G224" i="4"/>
  <c r="G223" i="4"/>
  <c r="G217" i="4"/>
  <c r="G216" i="4"/>
  <c r="G210" i="4"/>
  <c r="G205" i="4"/>
  <c r="G204" i="4"/>
  <c r="G198" i="4"/>
  <c r="G197" i="4"/>
  <c r="G192" i="4"/>
  <c r="G191" i="4"/>
  <c r="G190" i="4"/>
  <c r="G189" i="4"/>
  <c r="G188" i="4"/>
  <c r="G183" i="4"/>
  <c r="G182" i="4"/>
  <c r="G177" i="4"/>
  <c r="G176" i="4"/>
  <c r="G171" i="4"/>
  <c r="G170" i="4"/>
  <c r="G166" i="4"/>
  <c r="G165" i="4"/>
  <c r="G164" i="4"/>
  <c r="G158" i="4"/>
  <c r="G156" i="4"/>
  <c r="G151" i="4"/>
  <c r="G146" i="4"/>
  <c r="G145" i="4"/>
  <c r="G140" i="4"/>
  <c r="G136" i="4"/>
  <c r="G132" i="4"/>
  <c r="G126" i="4"/>
  <c r="G125" i="4"/>
  <c r="G124" i="4"/>
  <c r="G118" i="4"/>
  <c r="G117" i="4"/>
  <c r="G116" i="4"/>
  <c r="G115" i="4"/>
  <c r="G108" i="4"/>
  <c r="G106" i="4"/>
  <c r="G101" i="4"/>
  <c r="G95" i="4"/>
  <c r="G89" i="4"/>
  <c r="G84" i="4"/>
  <c r="G83" i="4"/>
  <c r="G77" i="4"/>
  <c r="G72" i="4"/>
  <c r="G67" i="4"/>
  <c r="G61" i="4"/>
  <c r="G56" i="4"/>
  <c r="G51" i="4"/>
  <c r="G46" i="4"/>
  <c r="G41" i="4"/>
  <c r="G36" i="4"/>
  <c r="G31" i="4"/>
  <c r="G30" i="4"/>
  <c r="G29" i="4"/>
  <c r="G18" i="4"/>
  <c r="G13" i="4"/>
  <c r="G12" i="4"/>
  <c r="G11" i="4"/>
  <c r="G41" i="3"/>
  <c r="F16" i="8"/>
  <c r="F11" i="8"/>
  <c r="F10" i="8"/>
  <c r="F9" i="8"/>
  <c r="F8" i="8"/>
  <c r="F7" i="8"/>
  <c r="F6" i="8"/>
  <c r="G201" i="14" l="1"/>
  <c r="G256" i="14" s="1"/>
  <c r="G261" i="14" s="1"/>
  <c r="G10" i="12" s="1"/>
  <c r="G20" i="4"/>
  <c r="F19" i="8"/>
  <c r="F370" i="4" l="1"/>
  <c r="F368" i="4"/>
  <c r="F366" i="4"/>
  <c r="G370" i="4"/>
  <c r="G368" i="4"/>
  <c r="G366" i="4"/>
  <c r="G364" i="4"/>
  <c r="G362" i="4"/>
  <c r="C355" i="3"/>
  <c r="G352" i="3"/>
  <c r="G348" i="3"/>
  <c r="G355" i="3" s="1"/>
  <c r="G386" i="3" s="1"/>
  <c r="B346" i="3"/>
  <c r="B350" i="3" s="1"/>
  <c r="C341" i="3"/>
  <c r="G338" i="3"/>
  <c r="G341" i="3" s="1"/>
  <c r="G384" i="3" s="1"/>
  <c r="G336" i="3"/>
  <c r="B336" i="3"/>
  <c r="C331" i="3"/>
  <c r="G328" i="3"/>
  <c r="G324" i="3"/>
  <c r="G319" i="3"/>
  <c r="G315" i="3"/>
  <c r="G311" i="3"/>
  <c r="B309" i="3"/>
  <c r="B313" i="3" s="1"/>
  <c r="B317" i="3" s="1"/>
  <c r="B321" i="3" s="1"/>
  <c r="B326" i="3" s="1"/>
  <c r="G301" i="3"/>
  <c r="G297" i="3"/>
  <c r="G293" i="3"/>
  <c r="G289" i="3"/>
  <c r="G287" i="3"/>
  <c r="B287" i="3"/>
  <c r="B291" i="3" s="1"/>
  <c r="B295" i="3" s="1"/>
  <c r="B299" i="3" s="1"/>
  <c r="G278" i="3"/>
  <c r="G274" i="3"/>
  <c r="G269" i="3"/>
  <c r="B266" i="3"/>
  <c r="B271" i="3" s="1"/>
  <c r="B276" i="3" s="1"/>
  <c r="C261" i="3"/>
  <c r="G258" i="3"/>
  <c r="G253" i="3"/>
  <c r="G248" i="3"/>
  <c r="G243" i="3"/>
  <c r="G242" i="3"/>
  <c r="G241" i="3"/>
  <c r="G240" i="3"/>
  <c r="G239" i="3"/>
  <c r="G238" i="3"/>
  <c r="G237" i="3"/>
  <c r="G236" i="3"/>
  <c r="G235" i="3"/>
  <c r="G232" i="3"/>
  <c r="G231" i="3"/>
  <c r="G230" i="3"/>
  <c r="G229" i="3"/>
  <c r="G228" i="3"/>
  <c r="G227" i="3"/>
  <c r="G226" i="3"/>
  <c r="G225" i="3"/>
  <c r="G222" i="3"/>
  <c r="G219" i="3"/>
  <c r="G213" i="3"/>
  <c r="G208" i="3"/>
  <c r="G207" i="3"/>
  <c r="G202" i="3"/>
  <c r="G201" i="3"/>
  <c r="G200" i="3"/>
  <c r="B199" i="3"/>
  <c r="B204" i="3" s="1"/>
  <c r="B210" i="3" s="1"/>
  <c r="B217" i="3" s="1"/>
  <c r="B221" i="3" s="1"/>
  <c r="B224" i="3" s="1"/>
  <c r="B234" i="3" s="1"/>
  <c r="B245" i="3" s="1"/>
  <c r="B250" i="3" s="1"/>
  <c r="B255" i="3" s="1"/>
  <c r="G197" i="3"/>
  <c r="C189" i="3"/>
  <c r="G186" i="3"/>
  <c r="G182" i="3"/>
  <c r="G178" i="3"/>
  <c r="G175" i="3"/>
  <c r="G171" i="3"/>
  <c r="G167" i="3"/>
  <c r="G162" i="3"/>
  <c r="G158" i="3"/>
  <c r="B156" i="3"/>
  <c r="B160" i="3" s="1"/>
  <c r="B164" i="3" s="1"/>
  <c r="B169" i="3" s="1"/>
  <c r="B173" i="3" s="1"/>
  <c r="B176" i="3" s="1"/>
  <c r="B180" i="3" s="1"/>
  <c r="B184" i="3" s="1"/>
  <c r="C151" i="3"/>
  <c r="G148" i="3"/>
  <c r="G151" i="3" s="1"/>
  <c r="G372" i="3" s="1"/>
  <c r="G146" i="3"/>
  <c r="B146" i="3"/>
  <c r="G145" i="3"/>
  <c r="C141" i="3"/>
  <c r="G138" i="3"/>
  <c r="G134" i="3"/>
  <c r="G141" i="3" s="1"/>
  <c r="G370" i="3" s="1"/>
  <c r="G132" i="3"/>
  <c r="B132" i="3"/>
  <c r="B136" i="3" s="1"/>
  <c r="G130" i="3"/>
  <c r="C127" i="3"/>
  <c r="G124" i="3"/>
  <c r="G123" i="3"/>
  <c r="G122" i="3"/>
  <c r="G121" i="3"/>
  <c r="G120" i="3"/>
  <c r="G118" i="3"/>
  <c r="G116" i="3"/>
  <c r="G114" i="3"/>
  <c r="G112" i="3"/>
  <c r="G110" i="3"/>
  <c r="G108" i="3"/>
  <c r="G106" i="3"/>
  <c r="B106" i="3"/>
  <c r="B110" i="3" s="1"/>
  <c r="B114" i="3" s="1"/>
  <c r="B118" i="3" s="1"/>
  <c r="B122" i="3" s="1"/>
  <c r="G105" i="3"/>
  <c r="G104" i="3"/>
  <c r="C101" i="3"/>
  <c r="G99" i="3"/>
  <c r="G101" i="3" s="1"/>
  <c r="G366" i="3" s="1"/>
  <c r="G97" i="3"/>
  <c r="G96" i="3"/>
  <c r="B96" i="3"/>
  <c r="G95" i="3"/>
  <c r="G94" i="3"/>
  <c r="G88" i="3"/>
  <c r="G86" i="3"/>
  <c r="G84" i="3"/>
  <c r="G82" i="3"/>
  <c r="G80" i="3"/>
  <c r="G79" i="3"/>
  <c r="G78" i="3"/>
  <c r="G76" i="3"/>
  <c r="G75" i="3"/>
  <c r="G74" i="3"/>
  <c r="G72" i="3"/>
  <c r="G71" i="3"/>
  <c r="G70" i="3"/>
  <c r="G68" i="3"/>
  <c r="G67" i="3"/>
  <c r="G66" i="3"/>
  <c r="G64" i="3"/>
  <c r="G63" i="3"/>
  <c r="G62" i="3"/>
  <c r="G61" i="3"/>
  <c r="G60" i="3"/>
  <c r="B58" i="3"/>
  <c r="B62" i="3" s="1"/>
  <c r="B66" i="3" s="1"/>
  <c r="B70" i="3" s="1"/>
  <c r="B74" i="3" s="1"/>
  <c r="B78" i="3" s="1"/>
  <c r="B82" i="3" s="1"/>
  <c r="B86" i="3" s="1"/>
  <c r="G57" i="3"/>
  <c r="G56" i="3"/>
  <c r="C53" i="3"/>
  <c r="G51" i="3"/>
  <c r="G50" i="3"/>
  <c r="G49" i="3"/>
  <c r="G47" i="3"/>
  <c r="G46" i="3"/>
  <c r="G45" i="3"/>
  <c r="G44" i="3"/>
  <c r="G43" i="3"/>
  <c r="G40" i="3"/>
  <c r="G39" i="3"/>
  <c r="G37" i="3"/>
  <c r="G36" i="3"/>
  <c r="G35" i="3"/>
  <c r="G33" i="3"/>
  <c r="G32" i="3"/>
  <c r="G31" i="3"/>
  <c r="G30" i="3"/>
  <c r="G29" i="3"/>
  <c r="A29" i="3"/>
  <c r="A33" i="3" s="1"/>
  <c r="A37" i="3" s="1"/>
  <c r="A41" i="3" s="1"/>
  <c r="A45" i="3" s="1"/>
  <c r="A49" i="3" s="1"/>
  <c r="A58" i="3" s="1"/>
  <c r="A62" i="3" s="1"/>
  <c r="A66" i="3" s="1"/>
  <c r="A70" i="3" s="1"/>
  <c r="A74" i="3" s="1"/>
  <c r="A78" i="3" s="1"/>
  <c r="A82" i="3" s="1"/>
  <c r="A86" i="3" s="1"/>
  <c r="A96" i="3" s="1"/>
  <c r="A106" i="3" s="1"/>
  <c r="A110" i="3" s="1"/>
  <c r="A114" i="3" s="1"/>
  <c r="A118" i="3" s="1"/>
  <c r="A122" i="3" s="1"/>
  <c r="A132" i="3" s="1"/>
  <c r="A136" i="3" s="1"/>
  <c r="A146" i="3" s="1"/>
  <c r="A156" i="3" s="1"/>
  <c r="A160" i="3" s="1"/>
  <c r="A164" i="3" s="1"/>
  <c r="A169" i="3" s="1"/>
  <c r="A173" i="3" s="1"/>
  <c r="A176" i="3" s="1"/>
  <c r="A180" i="3" s="1"/>
  <c r="G28" i="3"/>
  <c r="G27" i="3"/>
  <c r="B25" i="3"/>
  <c r="B29" i="3" s="1"/>
  <c r="B33" i="3" s="1"/>
  <c r="B37" i="3" s="1"/>
  <c r="B41" i="3" s="1"/>
  <c r="B45" i="3" s="1"/>
  <c r="B49" i="3" s="1"/>
  <c r="G281" i="3" l="1"/>
  <c r="G378" i="3" s="1"/>
  <c r="G331" i="3"/>
  <c r="G382" i="3" s="1"/>
  <c r="G304" i="3"/>
  <c r="G380" i="3" s="1"/>
  <c r="G261" i="3"/>
  <c r="G376" i="3" s="1"/>
  <c r="G189" i="3"/>
  <c r="G374" i="3" s="1"/>
  <c r="G127" i="3"/>
  <c r="G368" i="3" s="1"/>
  <c r="G91" i="3"/>
  <c r="G364" i="3" s="1"/>
  <c r="G53" i="3"/>
  <c r="G362" i="3" s="1"/>
  <c r="G373" i="4"/>
  <c r="A199" i="3"/>
  <c r="A204" i="3" s="1"/>
  <c r="A210" i="3" s="1"/>
  <c r="A217" i="3" s="1"/>
  <c r="A184" i="3"/>
  <c r="G389" i="3" l="1"/>
  <c r="G6" i="12" s="1"/>
  <c r="G21" i="12" s="1"/>
  <c r="G22" i="12" s="1"/>
  <c r="G23" i="12" s="1"/>
  <c r="A224" i="3"/>
  <c r="A234" i="3" s="1"/>
  <c r="A245" i="3" s="1"/>
  <c r="A250" i="3" s="1"/>
  <c r="A255" i="3" s="1"/>
  <c r="A266" i="3" s="1"/>
  <c r="A271" i="3" s="1"/>
  <c r="A276" i="3" s="1"/>
  <c r="A287" i="3" s="1"/>
  <c r="A291" i="3" s="1"/>
  <c r="A295" i="3" s="1"/>
  <c r="A299" i="3" s="1"/>
  <c r="A309" i="3" s="1"/>
  <c r="A313" i="3" s="1"/>
  <c r="A317" i="3" s="1"/>
  <c r="A321" i="3" s="1"/>
  <c r="A326" i="3" s="1"/>
  <c r="A336" i="3" s="1"/>
  <c r="A346" i="3" s="1"/>
  <c r="A350" i="3" s="1"/>
  <c r="A221" i="3"/>
</calcChain>
</file>

<file path=xl/sharedStrings.xml><?xml version="1.0" encoding="utf-8"?>
<sst xmlns="http://schemas.openxmlformats.org/spreadsheetml/2006/main" count="1438" uniqueCount="831">
  <si>
    <t>KOLIČINA</t>
  </si>
  <si>
    <t>Raščišćavanje terena sa skidanjem šiblja, niskog rastinja i sešenjem stabala prešnika 10cm sa odvozom na deponiju do pet kilometara daljine i obeležavanjem objekta.</t>
  </si>
  <si>
    <t>Skidanje površinskog sloja terena humusa sa odvozom na deponiju do 500 metara daljine. Teren se skida u sloju od 30 cm, mašinskim putem.</t>
  </si>
  <si>
    <t xml:space="preserve">KROVOPOKRIVAČKI RADOVI </t>
  </si>
  <si>
    <t>KROVOPOKRIVAČKI RADOVI</t>
  </si>
  <si>
    <t>ZIDARSKI RADOVI</t>
  </si>
  <si>
    <t>IZOLATERSKI RADOVI</t>
  </si>
  <si>
    <t xml:space="preserve">Izrada i montaža horizontalnih oluka-uvala, od bojenog pocinkovanog lima d = 0.6 mm, preko daščane podloge </t>
  </si>
  <si>
    <t>RED. BR.</t>
  </si>
  <si>
    <t>OPIS</t>
  </si>
  <si>
    <t>J.M.</t>
  </si>
  <si>
    <t>m3</t>
  </si>
  <si>
    <t>m2</t>
  </si>
  <si>
    <t xml:space="preserve"> </t>
  </si>
  <si>
    <t>UKUPNO</t>
  </si>
  <si>
    <t>kom</t>
  </si>
  <si>
    <t>Obračun po m2 komplet izvedene pozicije.</t>
  </si>
  <si>
    <t>Obračun po kilogramu kompet izvedene poz.</t>
  </si>
  <si>
    <t>Izrada i montaža odvodnih olučnih vertikala od bojenog pocinkovanog lima d = 0.55 mm.</t>
  </si>
  <si>
    <t>Obračunava se po m2 izvedene pozicije mereno po kosini.</t>
  </si>
  <si>
    <t>FASADERSKI RADOVI</t>
  </si>
  <si>
    <t>- bitumenska traka d = min. 4 mm sa uloškom od staklenog voala ili tkanine sa posipom od peska
- vruć namaz bitumenom PK-85/25
Hidroizolaciju uzdići uz zidove min. 20 cm što je obuhvaćeno cenom.</t>
  </si>
  <si>
    <t>Obračun po m2 komplet izvedene poz.</t>
  </si>
  <si>
    <t>Izrada daščane oplate od dasaka debljine         d=2.4 cm kao podloge ispod krovnih pokrivača.</t>
  </si>
  <si>
    <t>Ukupno din.</t>
  </si>
  <si>
    <t>Izrada cementne košuljice - estriha kao podloge ispod završnog poda.</t>
  </si>
  <si>
    <t xml:space="preserve">Nabavka materijala transport i betoniranje armirano betonskih greda betonom MB-30 zajedno sa potrebnom oplatom i podupiranjem. </t>
  </si>
  <si>
    <t xml:space="preserve">Obračun po m3 izvedene pozicije, mereno u samoniklom stanju. </t>
  </si>
  <si>
    <t>ŠIFRA 
POZ.</t>
  </si>
  <si>
    <t>BRAVARSKI RADOVI</t>
  </si>
  <si>
    <t>Nabavka, transport,ispravljanje, sečenje, savijanje i ugradnja armature.
Napomena: Količna armature je određena aproksimativno.</t>
  </si>
  <si>
    <t>ZEMLJANI RADOVI</t>
  </si>
  <si>
    <t xml:space="preserve">Odvoz viška materijala iz iskopa preostalog posle izvršenog nasipanja i nabijanja, kao i materijala nepodesnog za nasipanje. Odvoz se vrši kamionom do 10 kilometara daljine. </t>
  </si>
  <si>
    <t xml:space="preserve">Izrada i montaža klasične drvene krovne konstrukcije od čamove građe po dimenzijama iz statičkog proračuna. Drvo je potrebno zaštititi vatrootpornim premazom. Vatrootporni premaz treba da bude vatrootpornosti 45 min., i da bude atestiran u ovlašćenoj domaćoj instituciji.
</t>
  </si>
  <si>
    <t>KERAMIČARSKI RADOVI</t>
  </si>
  <si>
    <t>UKUPNO:</t>
  </si>
  <si>
    <t>Aproksimacija za sve vrste armature</t>
  </si>
  <si>
    <t>Ograda se radi od čeličnih profila standardnim postupkom: zatvaranjem svih šupljih profila - kutija i cevi.</t>
  </si>
  <si>
    <t>ARMIRAČKI RADOVI</t>
  </si>
  <si>
    <t>m1</t>
  </si>
  <si>
    <t>TESARSKI RADOVI</t>
  </si>
  <si>
    <t>Obračunava se po m1 komplet izvedene pozicije.</t>
  </si>
  <si>
    <t>Obračun po m2 komplet izvedene pozicije, mereno u samoniklom stanju.</t>
  </si>
  <si>
    <t>Obračunava se po m2 pokrivene površine mereno po kosini krova.</t>
  </si>
  <si>
    <t>SPUŠTENI PLAFONI</t>
  </si>
  <si>
    <t>Obračunava se po m2 kompletno gotovog montiranog spuštenog plafona sa podkonstrukcijom i potrebnom skelom za rad.</t>
  </si>
  <si>
    <t>MOLERSKO FARBARSKI RADOVI</t>
  </si>
  <si>
    <t>Obračunava se po m2 komplet izvedenepozicije zajedno sa skelom.</t>
  </si>
  <si>
    <r>
      <t xml:space="preserve">Nivelisanje dna temeljne jame sa dozvoljenim odstupanjem </t>
    </r>
    <r>
      <rPr>
        <u/>
        <sz val="10"/>
        <rFont val="Verdana"/>
        <family val="2"/>
        <charset val="238"/>
      </rPr>
      <t>+</t>
    </r>
    <r>
      <rPr>
        <sz val="10"/>
        <rFont val="Verdana"/>
        <family val="2"/>
        <charset val="238"/>
      </rPr>
      <t xml:space="preserve"> </t>
    </r>
    <r>
      <rPr>
        <sz val="10"/>
        <rFont val="Verdana"/>
        <family val="2"/>
      </rPr>
      <t>3 cm i sa obradom podtla.</t>
    </r>
  </si>
  <si>
    <t>Nabavka materijala, transport i ugradnja stepenišne ograde.</t>
  </si>
  <si>
    <t>Obračun po m2 kompet izvedene pozicije.</t>
  </si>
  <si>
    <t>Obračun po m3 kompet izvedene pozicije.</t>
  </si>
  <si>
    <t xml:space="preserve">ZEMLJANI RADOVI </t>
  </si>
  <si>
    <t>PREDMER I PREDRAČUN</t>
  </si>
  <si>
    <t xml:space="preserve">LIMARSKI RADOVI </t>
  </si>
  <si>
    <t>Obračun po m3 komplet izvedene pozicije sa upotrebom oplate.</t>
  </si>
  <si>
    <t xml:space="preserve">BETONSKI I ARMIRANO-BETONSKI RADOVI </t>
  </si>
  <si>
    <t>LIMARSKI RADOVI</t>
  </si>
  <si>
    <t>SPUŠTENI PLAFON</t>
  </si>
  <si>
    <t>MOLERSKO-FARBARSKI RADOVI</t>
  </si>
  <si>
    <t>Betoniranje armirano-betonskih kosih stepenišnih ploča zajedno sa stepenicima betonom MB-30 zajedno sa oplatom i podupiranjem.</t>
  </si>
  <si>
    <t>Obračunava se po m2 kompletno gotove hidroizolacije.</t>
  </si>
  <si>
    <t xml:space="preserve">
02-00             BETONSKI I ARMIRANO BETONSKI RADOVI (GN 400)
</t>
  </si>
  <si>
    <t xml:space="preserve">Obračun po m3 komplet izvedene pozicije.                            </t>
  </si>
  <si>
    <t>Unutrašnja stolarija</t>
  </si>
  <si>
    <t>Obračun po komadu komplet izvedene poz.</t>
  </si>
  <si>
    <t>Pokrivanje krovnih površina ravnim pocinkovanim bojenim limom d = 0.6mm koji se  postavlja preko daščane podloge i sloja kondora što je posebno obračunato. Cenom obuhvatiti sve opšave po ivicama krova, veze sa olukom i prodore instalacionih cevi.</t>
  </si>
  <si>
    <t>Vrata su snabdevena kompletnim potrebnim okovom.</t>
  </si>
  <si>
    <t>Spoljna stolarija</t>
  </si>
  <si>
    <t>Obračun po m1 komplet izvedene poz.</t>
  </si>
  <si>
    <t>Zidanje pregradnih  d=12 cm punom opekom, MO 150, u produžnom malteru 1:2:6. U visini vrata se radi armirano betonski-serklaž visine 22 cm armiran sa četiri šipke fi 10 mm. Beton je MB 20.</t>
  </si>
  <si>
    <t>Montaža i demontaža cevaste fasadne skele oko objekta.</t>
  </si>
  <si>
    <t>Obračunava se po m2 vertikalne projekcije fasadne skele.</t>
  </si>
  <si>
    <t>Obračun po m3 komplet izvedene pozicije.</t>
  </si>
  <si>
    <t xml:space="preserve">Oblaganje unutrašnjih stepeništa neglaziranim granitnim keramičkim pločicama u sloju cementnog maltera 1:3 u boji po izboru projektanta. </t>
  </si>
  <si>
    <t>REKAPITULACIJA   RADOVA</t>
  </si>
  <si>
    <t>U cenu uračunati oblaganje stepenišne sokle granitnom keramikom visine 10cm.</t>
  </si>
  <si>
    <t>kg</t>
  </si>
  <si>
    <t xml:space="preserve">Nabavka materijala, transport i zidanje fasadnih i unutrašnjih zidova d = 20 cm šupljim glinenim blokovima MO 150 u produžnom malteru 1:2:6.                                                      </t>
  </si>
  <si>
    <t xml:space="preserve">Obračun po m2 komplet izvedene pozicije.                            </t>
  </si>
  <si>
    <t>Malterisanje plafona prod. malterom 1:2:6 u dva sloja, grubo i fino, d = 2.0 cm, sa prethodno prskanom podlogom od retkog cementnog maltera spravljenog od sejanog šljunka.</t>
  </si>
  <si>
    <t>Malterisanje zidova od opeke i glinenih blokova  prod. malterom 1:2:6 u dva sloja, d = 2.0 cm, grubo i fino.</t>
  </si>
  <si>
    <t>Izrada hidroizolacije podova mokrih čvorova. Preko pripremljene i očišćene podloge izvesti hidroizolaciju u sledećim slojevima:
- hladan premaz bitulitom A
- vruć namaz bitumenom PK-85/25</t>
  </si>
  <si>
    <t>Gletovanje plafona poligit masom u tri prevlačenja i kompletna priprema površina za  nanošenje boje. Posle pripreme podloge plafon se boji poludisperzivnom bojom u tonu po izboru projektanta. Radove izvesti u svemu prema opštem opisu i svim potrebnim predradnjama.</t>
  </si>
  <si>
    <t>Gletovanje zidova poligit masom u tri prevlačenja i kompletna priprema površina za  nanošenje boje. Posle pripreme podloge zid se boji poludisperzivnom bojom u tonu po izboru projektanta. Radove izvesti u svemu prema opštem opisu i svim potrebnim predradnjama.</t>
  </si>
  <si>
    <t>Nabavka, transport i ugradnja jednokrilnih, zastakljenih prozora od Al profila.</t>
  </si>
  <si>
    <t>Nabavka materijala, transport i betoniranje armirano betonskih stubova betonom MB 30 sa upotrebom glatke oplate.</t>
  </si>
  <si>
    <t xml:space="preserve">Betoniranje armirano betonskih temeljnih  traka betonom MB-30, sa upotrebom potrebne oplate. </t>
  </si>
  <si>
    <t>Betoniranje  AB krovnog venca d=20cm, betonom  MB-30 u glatkoj oplati.</t>
  </si>
  <si>
    <t>Betoniranje armirano-betonske podne ploce betonom MB-30.</t>
  </si>
  <si>
    <t xml:space="preserve">Iskop zemlje za temeljne trake mašinskim putem, treća kategorija zemljišta. Dubina iskopa oko 140cm.U cenu je uračunat iskop, poravnavanje i čišćenje dna iskopa i stranica sa odbacivanjem materijala.
Odvoz materijala se posebno obracunava. </t>
  </si>
  <si>
    <t>Obračunava se po m2 komplet izvedene horizontalne projekcije krova.</t>
  </si>
  <si>
    <t>Nabavka i postavljanje horizontalne hidroizolacije AB podne ploče po tehnologiji firme Sika, Švajcarska.</t>
  </si>
  <si>
    <t>Nabavka, transport, razastiranje i nabijanje sloja prirodnog šljunka ispod temeljnih traka
I podne ploce  u sloju d = 15 cm.</t>
  </si>
  <si>
    <t xml:space="preserve">Izrada hidroizolacije krova preko daščane podloge(ispod lima kojim se pokriva objekat)
Hidroizolacija se izvodi od kondora 3. </t>
  </si>
  <si>
    <t>Izrada i montaža staklene zavese od
bojenih aluminijumskih profila u svemu prema šemama bravarije.</t>
  </si>
  <si>
    <t>Nabavka, transport i ugradnja metalne ograde  na galeriji.</t>
  </si>
  <si>
    <t>Razvijene širine oko 65 cm</t>
  </si>
  <si>
    <t>Izrada i montaža opšivke  AB venca od bojenog pocinkovanog lima d = 0.6 mm.</t>
  </si>
  <si>
    <t>Razvijene širine oko 60 cm</t>
  </si>
  <si>
    <t>Obrada fasade fasadnim premazom i završno obojen fasadnom bojom.</t>
  </si>
  <si>
    <t xml:space="preserve">Obrada fasade aluminujumskim fasadnim letvama na podkonstrukciji. </t>
  </si>
  <si>
    <t xml:space="preserve">Oblaganje podova neglaziranim granitnim keramičkim pločicama boje i dimenzija prema izboru projektanta. Pločice se rade sa svim fazonskim komadima . </t>
  </si>
  <si>
    <t xml:space="preserve">Oblaganje podova  u sanitarnim čvorovima
jednobojnim glaziranim keramičkim pločicama dim. 20/20 cm, prve klase, domaće proizvodnje. Pločice se postavljaju na lepku. </t>
  </si>
  <si>
    <t xml:space="preserve">Oblaganje zidnih površina u sanitarnim čvorovima keramičkim zidnim pločicama  prve klase, domaće proizvodnje. </t>
  </si>
  <si>
    <t>Nabavka, transport i montaža spuštenog plafona u izložbenom delu,lobiju,
administrativnom delu i sanitarnim čvorovima od gipskartonskih ploča d = 12.5 mm sa kačenjem o konstrukciju pomoću distancera i limenih profila.</t>
  </si>
  <si>
    <t>I GRAĐEVINSKI I GRAĐEVINSKO-ZANATSKI RADOVI</t>
  </si>
  <si>
    <t>I GRAĐEVINSKI I GRAĐEVINSKO ZANATSKI RADOVI</t>
  </si>
  <si>
    <t>II VODOVOD I KANALIZACIJA</t>
  </si>
  <si>
    <t>U K U P N O   G R A Đ E V I N S K I   R A D O V I :</t>
  </si>
  <si>
    <t>Plastične kanalizacione cevi od tvrdog PVC - a</t>
  </si>
  <si>
    <t>Separator benzina i ulja</t>
  </si>
  <si>
    <t>U K U P N O    K A N A L I Z A C I J A :</t>
  </si>
  <si>
    <t>Polietilenske vodovodne cevi</t>
  </si>
  <si>
    <t>Vodomer</t>
  </si>
  <si>
    <t>Obračunava se i plaća po komplet montiranom komadu.</t>
  </si>
  <si>
    <t>U K U P N O   V O D O V O D :</t>
  </si>
  <si>
    <t>U K U P N O   S A N I T A R N I   O B J E K T I   I   P R I B O R :</t>
  </si>
  <si>
    <t>R E K A P I T U L A C I J A     R A D O V A</t>
  </si>
  <si>
    <t>VODOVOD I KANALIZACIJA</t>
  </si>
  <si>
    <t>A</t>
  </si>
  <si>
    <t>B</t>
  </si>
  <si>
    <t>ELEKTROENERGETSKE INSTALACIJE</t>
  </si>
  <si>
    <t>I</t>
  </si>
  <si>
    <t>II</t>
  </si>
  <si>
    <t>III</t>
  </si>
  <si>
    <t>MAŠINSKE INSTALACIJE</t>
  </si>
  <si>
    <t>R E K A P I T U L A C I J A</t>
  </si>
  <si>
    <t>Izrada travnjaka, na pripremljenoj podlozi, sa svim potrebnim predradnjama.</t>
  </si>
  <si>
    <t>Nabavka sadnica i sadnja "Lalinog drveta"  sa svim potrebnim predradnjama.</t>
  </si>
  <si>
    <t>Nabavka sadnica i sadnja"Stubastog graba"  sa svim potrebnim predradnjama.</t>
  </si>
  <si>
    <t>SPOLJNO UREĐENJE</t>
  </si>
  <si>
    <t>IZNOS (BEZ PDV-a)</t>
  </si>
  <si>
    <t>JED. CENA                 (BEZ PDV-a)</t>
  </si>
  <si>
    <t>I. dim. 69/205 cm</t>
  </si>
  <si>
    <t>II. dim. 89/205 cm</t>
  </si>
  <si>
    <t>III. dim. 99/205 cm</t>
  </si>
  <si>
    <t xml:space="preserve">IV.dim. 178/225 cm 
</t>
  </si>
  <si>
    <t xml:space="preserve">V.dim. 218/308 cm 
</t>
  </si>
  <si>
    <t xml:space="preserve">Nabavka, transport i ugradnja unutrašnjih 
dvokrilnih vrata I dva fiksna dela od Al profila. </t>
  </si>
  <si>
    <t xml:space="preserve">Nabavka, transport i ugradnja unutrašnjih 
dvokrilnih vrata od Al profila. </t>
  </si>
  <si>
    <t>Nabavka, transport i ugradnja unutrašnjih jednokrilnih vrata od Al profila.</t>
  </si>
  <si>
    <t>08-01-P</t>
  </si>
  <si>
    <t xml:space="preserve">Nabavka, transport i ugradnja unutrašnjih jednokrilnih protivpožarnih vrata otpornih na požar 90min. </t>
  </si>
  <si>
    <t>II.P. dim. 89/205 cm</t>
  </si>
  <si>
    <t xml:space="preserve">10.2. dim. 547/287 cm.                   </t>
  </si>
  <si>
    <t xml:space="preserve">9. dim. 507/287 cm.                   </t>
  </si>
  <si>
    <t xml:space="preserve">8.2. dim. 502/287 cm.                   </t>
  </si>
  <si>
    <t xml:space="preserve">8.1. dim. 502/307 cm.                   </t>
  </si>
  <si>
    <t xml:space="preserve">7.2. dim. 450/287 cm.                   </t>
  </si>
  <si>
    <t xml:space="preserve">7.1. dim. 450/307 cm.                   </t>
  </si>
  <si>
    <t xml:space="preserve">5. dim. 202/307 cm.                   </t>
  </si>
  <si>
    <t xml:space="preserve">4.1. dim. 135/307 cm.                   </t>
  </si>
  <si>
    <t xml:space="preserve">3.2. dim. 107/307 cm.                   </t>
  </si>
  <si>
    <t xml:space="preserve">3.1. dim. 107/307 cm.                   </t>
  </si>
  <si>
    <t xml:space="preserve">2.1. dim. 97/307 cm.                   </t>
  </si>
  <si>
    <t>Nabavka, transport i ugradnja jednokrilnih zastakljenih ulaznih vrata od Al profila.</t>
  </si>
  <si>
    <t xml:space="preserve">1. dim. 97/307cm             
</t>
  </si>
  <si>
    <t xml:space="preserve">VI.dim. 155+218+155/308 cm 
</t>
  </si>
  <si>
    <t xml:space="preserve">10.1. dim. 547/307 cm.                   </t>
  </si>
  <si>
    <t xml:space="preserve">Nabavka, transport i ugradnja spoljašnjih 
dvokrilnih vrata I dva fiksna dela od Al profila. </t>
  </si>
  <si>
    <t xml:space="preserve">6. dim. 252/307 cm.                   </t>
  </si>
  <si>
    <t>Betoniranje armiranobetonskih ravnih ploča d=20cm betonom  MB-30 u glatkoj oplati, sa podupiranjem.</t>
  </si>
  <si>
    <t>Nasipanje i zbijanje selektiranog drobinskog materijala iz iskopa oko temelja u slojevima od po 20 santimetara sa potrebnim kvašenjem i nabijanjem, (95% po Proktoru, ukoliko geomehaničkim elaboratom nije drugačije određeno).</t>
  </si>
  <si>
    <t xml:space="preserve">Nabavka materijala, transport i betoniranje armirano betonske cokle d=20cm u glatkoj oplati. Marka betona je MB - 30. </t>
  </si>
  <si>
    <t xml:space="preserve">Izrada termoizolacije podova prizemlja  pločama URSA TSP debljine 10cm  u svemu prema projektu i detaljima iz projekta                                                                                                                                                                                                                                                                         </t>
  </si>
  <si>
    <t>Nabavka, transport i postavljanje termoizolacije krova od ploča mineralne vune debljine 22cm iznad krovne tavanice.</t>
  </si>
  <si>
    <t>Obrada fasade granitnim pločama (listele)</t>
  </si>
  <si>
    <t xml:space="preserve">Izrada termoizolacije podova galerije pločama URSA TSP debljine 3cm  u svemu prema projektu i detaljima iz projekta                                                                                                                                                                                                                                                                         </t>
  </si>
  <si>
    <t xml:space="preserve">Oblaganje podova ITISONOM. </t>
  </si>
  <si>
    <t>Nabavka materijala, transport i ugradnja stepenišne ograde - rukohvata.</t>
  </si>
  <si>
    <t>Rukohvat se radi od čeličnog profila standardnim postupkom: zatvaranjem svih šupljih profila - kutija i cevi.</t>
  </si>
  <si>
    <t>I  PRETHODNI RADOVI</t>
  </si>
  <si>
    <t xml:space="preserve">Geodetsko obeležava trase cevovoda </t>
  </si>
  <si>
    <t>Na osnovu prenosa podataka iz projekta, izvršiti geodetsko obeležavanje cevovoda za izvodjenje sa svim usputnim objektima i uredjajima. Obaveza izvodjača je obezbedjenje i osiguranje tačaka tokom vremena izvodjanja radova. Sve razlike tokom obeležavanja koje su nastale iz opravdanih razloga ili po nalogu Nadzora, evidentirati</t>
  </si>
  <si>
    <t>Geodetsko obeležavanje trase instalacije:</t>
  </si>
  <si>
    <t>a) Sanitarna i hidrantska mreža</t>
  </si>
  <si>
    <t>e) Atmosferska kanalizacija</t>
  </si>
  <si>
    <t>f) Fekalna kanalizacija</t>
  </si>
  <si>
    <t>m'</t>
  </si>
  <si>
    <t>Razbijanje kolovoza i trotoara sa vraćanjem u provobitno stanje</t>
  </si>
  <si>
    <t>Na mestima obeleženog za polaganje cevovoda, izvršiti razbijanje postojeće kolovozne i trotoarske konstrukcije. Debljive kolovoza su do 12cm, debljine trotoara su do 8cm uključujući i behaton koji se ručno demontira - ukoliko postoji. Sva razbijanja izvršiti sa prethodnim dvostranim opsecanjem površine namenskim testerama za asfalt i beton, razbijanje pneumatskim alatima. Na delovima trotoarske površine, ručno izvršiti pažljivu demontažu sa odlaganjem behatona pored rova za naknadno vraćanje u probotno stanje - ukoliko behaton postoji. Prosečna širina opsecanja i razbijanje je 80cm. Asfaltiranje kolovoza u dva sloja: BNS22 d=6cm preko tucanika i AB11 d=5cm, betoniranje trotoara sa MB20 d=10cm preko šljunčane podloge i asfaltiranje trotoara sa AB8 d=3cm. Utovar i odvoz šuta obuhvaćeni cenom.</t>
  </si>
  <si>
    <t>a) Razbijanje, opsecanje i vraćanje u provobitno stanje asfaltnog kolovoza i trotoara</t>
  </si>
  <si>
    <t>PRETHOTNI RADOVI</t>
  </si>
  <si>
    <t>II  GRAĐEVINSKI RADOVI</t>
  </si>
  <si>
    <t>Iskop rovova za polaganje cevovoda i šahtova</t>
  </si>
  <si>
    <t>Izvršiti ručni i mašinski iskop rova u zemlji III kategorije sa pravilnim odsecanjem bočnih strana i dna rova, a prema datom projektu. Sav materijal iz iskopa utovariti u vozilo i trasportovati na deponiju. Dno rova mora biti iskopano i poravnato prema kotama datim u projektu. Potrebno je striktno ostvarivanje pada‚ između zadatih tačaka. Duž trase uraditi proširenje za revizione silaze i vodomerna okna. U slučaju prekopa višak se mora popuniti nabijenim šljunkom o trošku izvođača. U slučaju posebnih uslova, materijala i teškoća koji izuskuju specijalni rad i oruđa, isti će se naknadno obračunavati u dogovoru sa nadzornim organom. Cenom obuhvaćeno razupiranje rovova</t>
  </si>
  <si>
    <t>Obračunava se iplaća po m3 iskopane samonikle zemlje.</t>
  </si>
  <si>
    <t>- fekalna kanalizacija</t>
  </si>
  <si>
    <t>- kišna kanalizacija</t>
  </si>
  <si>
    <t>- vodovod i hidrantska mreža</t>
  </si>
  <si>
    <t xml:space="preserve"> Planiranje dna rova</t>
  </si>
  <si>
    <t>Po završenom iskopu izvršiti planiranje dna rova prema kotama datim u projektu. Sva prekopana mesta ispuniti nabijenim šljunkom o trošku izvođača.</t>
  </si>
  <si>
    <t>Obračunava se po m2 isplaniranog dna rova.</t>
  </si>
  <si>
    <t>Nasipanje peska</t>
  </si>
  <si>
    <t>Izvršiti nabavku i polaganje peska na dno rova, oko i iznad cevi u sloju min. debljine 10cm. Pesak ne sme biti od trošne stene niti imati imati krupne komade kamena ni grudve zemlje u sebi. Pesak mora biti čist, ujednačene granulacije, bez primesa organskih materija.</t>
  </si>
  <si>
    <t>Obračunava se i plaća po m3 peska u nabijenom stanju prema opštim uslovima i ovom opisu.</t>
  </si>
  <si>
    <t>Nasipanje šljunka ispod saobraćajnica i šahtova</t>
  </si>
  <si>
    <t>Popunjavanje rova ispod postojećih saobraćajnica izvršiti šljunkom ujednačene granulacije. Šljunak nasuti i ispod revizionih šahtova u visini od 10cm.</t>
  </si>
  <si>
    <t>Obračunava se i plaća po m3 ugrađenog i nabijenog šnjunka.</t>
  </si>
  <si>
    <t>Zatrpavanje rovova šljunkom ili tucanikom</t>
  </si>
  <si>
    <t>Posle završetka montaže, ispitivanja i premeravanja cevi, izvršiti zatrpavanje rovova šljunkovitim materijalom ili tucanikom uz nabijanje i kvašenje u slojevima po 20-30cm debljine do potpune zbijenosti na mestima kolovoza i pešačkih staza uz objekat. Pri zatrpavanju voditi računa da prvi sloj do cevovoda a preko peska bude sitna granulacija šljunka ili tucanika bez krupnih komada koji bi mogli da oštete cev.</t>
  </si>
  <si>
    <t>Obračunava se i plaća po m3 zemlje u nabijenom stanju.</t>
  </si>
  <si>
    <t>Zatrpavanje rovova zemljom iz iskopa</t>
  </si>
  <si>
    <t>Posle završetka montaže, ispitivanja i premeravanja cevi, izvršiti zatrpavanje rovova zemljom iz iskopa uz nabijanje i kvašenje u slojevima po 20-30cm debljine do potpune zbijenosti na mestima zelenih površina. Pri zatrpavanju voditi računa da prvi sloj do cevovoda a preko peska bude sitna granulacija šljunka ili tucanika bez krupnih komada koji bi mogli da oštete cev.</t>
  </si>
  <si>
    <t>Transport preostale zemlje</t>
  </si>
  <si>
    <t>Izvršiti transport komplet zemlje od iskopa na deponiju koja je za to određena. Cenom obuhvaćeno: utovar, transport, istovar i grubo planiranje na deponiji. Daljina transporta do 10km.</t>
  </si>
  <si>
    <t>Plaća se po m3 transportovane zemlje.</t>
  </si>
  <si>
    <t>Izrada kružnih revizionih okana</t>
  </si>
  <si>
    <t>Izvršiti montažu cilindričnih revizionih silaza sa unutrašnjim prečnikom 1.0m od prefabrikovanih (armiranih - nearmiranih) betonskih prstenova debljine zidova 10cm, betonom MB-30. Na dubini oko 1.0m ispod terena ugraditi prefabrikovani element koji cilindrični oblik postepeno sužavati ka jednoj vertikali zida do prečnika 60cm - prefabrikovani završni element. Po toj vertikalnoj strani silaza postaviti penjalice od livenog gvožđa na svakih 30cm. Malterisanje unutrašnjih površina šahta nije potrebno osim spojeva betonskih prstenova. Površina poda silaza - kineta, ne obračunava se u kubaturu već je obuhvaćena cenom.</t>
  </si>
  <si>
    <t>Obračunava se i plaća po m' ugradjenih prefabrikovanih betonskih prstenova.</t>
  </si>
  <si>
    <t>Ø1000  (n = 8 komada)</t>
  </si>
  <si>
    <t>Izrada  vodomernog šahta</t>
  </si>
  <si>
    <t>Izrada  vodomernog šahta dim 1,4x2,5x1,7. Pod uraditi od nabijenog betona  od nabijenog betona MB20 d=12cm u padu prema slivniku. Zidovi gornja ploča vodomernog šahta su od MB30 d=20cm. Zidovi i gornja ploča armirani armaturom RA400/500 i MAG 500/560. U gornjoj ploči ostaviti otvor 600 za šaht poklopac. U šahtu ugradito penjalice na 30 cm razmaka .</t>
  </si>
  <si>
    <t>Obračunava se po komplet izvedenoh šahti</t>
  </si>
  <si>
    <t>KOM</t>
  </si>
  <si>
    <t>Izrada  betonskog slapišta</t>
  </si>
  <si>
    <t>Izrada  betonske građevine na mestu izliva kišne kanalizacije u recipijent. Radove izvesti po savetima i pod nadzorom Uprave za održavanje vodotokova .</t>
  </si>
  <si>
    <t>Obračunava se po komplet izvedenoj građevini</t>
  </si>
  <si>
    <t>Liveno gvozdeni poklopci</t>
  </si>
  <si>
    <t>Izvršiti nabavku i montažu kružnih liveno-gvozdenih poklopaca Ø600 iznad revizionih okana i vodomernog okna.</t>
  </si>
  <si>
    <t>Plaća se po komadu montiranog šaht poklopca.</t>
  </si>
  <si>
    <t>laki - 15kN</t>
  </si>
  <si>
    <t>teški - 25kN</t>
  </si>
  <si>
    <t>Liveno gvozdene penjalice</t>
  </si>
  <si>
    <t>Izvršiti nabavku i montažu liveno-gvozdenih penjalica u vodovodnom šahtu i kanalizacionim revizionim šahtovima.</t>
  </si>
  <si>
    <t>Plaća se po komadu montirane penjalice.</t>
  </si>
  <si>
    <t>Izrada kružnih slivničkih okana</t>
  </si>
  <si>
    <t>Izvršiti montažu betonskih bubanj slivnika na na kolovoznoj konstrukciji prečnika 450mm od prefabrikovanih (armiranih - nearmiranih) betonskih prstenova debljine zidova 6-8cm, betonom MB-30. Komplet bubanj slivnika (gajger slivnik) sastoji se od: temeljnog diska 600mm d=10cm, 2 vertikalne betonske cevi dužine 1000mm i rasteretne ploče nad slivnikom za ugradnju LG rešetke.</t>
  </si>
  <si>
    <t>Obračunava se i plaća po komplektu ugradjenih prefabrikovanih betonskih elemenata.</t>
  </si>
  <si>
    <t>- Bubanj slivnik</t>
  </si>
  <si>
    <t>Liveno gvozdena slivničaka rešetka</t>
  </si>
  <si>
    <t>Izvršiti nabavku i montažu LG sivničke rešetke nad bubanj slivnikom tipa T-1, ugradjen u rasteretni prsten</t>
  </si>
  <si>
    <t>Plaća se po komadu montiranog reštkastog slivnika.</t>
  </si>
  <si>
    <t>LG slivnik - T-1</t>
  </si>
  <si>
    <t>Crpljenje stalne podzemne vode</t>
  </si>
  <si>
    <t>Ako se u toku rada pojavi stalna podzemna voda, mora se crpeti motornim pumpama. Nadzorni organ će voditi tačnu evidenciju o efektivnom radu pumpe.</t>
  </si>
  <si>
    <t>Obračunava se i plaća po efektivnom satu crpljenja.</t>
  </si>
  <si>
    <t>čas</t>
  </si>
  <si>
    <t>III  KANALIZACIJA</t>
  </si>
  <si>
    <t>Plastične PP kanalizacione cevi</t>
  </si>
  <si>
    <t>Izvrštiti nabavku i montažu plastičnih PP kanalizacionih cevi koje se ugrađuju u objekat iznad terena. Cevi ispod svakog mufa pričvrstiti gvozdenim ram-šelnama. O tavanicu cev obesiti oko svakog mufa uzengijom od pljošteg gvožđa 3/40mm. Sva potrebna štemovanja i probijanja zidova od opeke i betona ne plaćaju se odvojeno već su obuhvaćena cenom dužnog metra cevi. Nedovršene delove mreže, veze za vertikale ili sanitarne objekte do njihovog ugrađivanja zatvoriti privremenim drvenim ili plastičnim čepovima odgovarajućeg prečnika.</t>
  </si>
  <si>
    <t>Obračuva se i plaća po m' motirane i ispitane mreže, mereno po osovini cevi i fazonskih komada.</t>
  </si>
  <si>
    <t>Ø160 - fekalna kanalizacija</t>
  </si>
  <si>
    <t>Ø110 - fekalna kanalizacija</t>
  </si>
  <si>
    <t>Ø75 - fekalna kanalizacija</t>
  </si>
  <si>
    <t>Ø50 - fekalna kanalizacija</t>
  </si>
  <si>
    <t>Izvršiti nabavku i montažu plastičnih cevi za polaganje u zemlju, koje odgovaraju važećim standardima. Na svim mestima određenim projektom postaviti odgovarajuće fazonske i revizione komade. Pre zatrpavanja celu kanalizacionu mrežu ispitati na vodoizdržljivost u prisustvu nadzornog organa.</t>
  </si>
  <si>
    <t>Obračunava se i plaća po metru dužnom montirane i ispitane mreže, mereno po osovini cevi i fazonskih komada.</t>
  </si>
  <si>
    <t>Ø200</t>
  </si>
  <si>
    <t>Ø160</t>
  </si>
  <si>
    <t xml:space="preserve">Ø125 </t>
  </si>
  <si>
    <t>Ventilacione glave od PVC - a</t>
  </si>
  <si>
    <t>Izvršiti naavku i montažu ventilacionih glava od polivinilhlorida na mestima datim projektom na krovnim ravnima.</t>
  </si>
  <si>
    <t>Obračunava se i plaća po montiranom komadu ventilacione glave.</t>
  </si>
  <si>
    <t>Ø110</t>
  </si>
  <si>
    <t>Olučnjak - Ø125</t>
  </si>
  <si>
    <t>Izvršiti nabavku i montažu livenog ili PE ("HL") olučnjaka Ø125 za ugradnju na dnu olučnih vertikala.</t>
  </si>
  <si>
    <t>Plaća se po montiranom komadu olučnjaka.</t>
  </si>
  <si>
    <t>LG Olučne zaštitne vertikale - Ø125</t>
  </si>
  <si>
    <t>Izvršiti nabavku i montažu livenog olučnog zaštitnog komada  DN125 spojenog na olučnjak Ø125 u nivou prizemlja za ugradnju na dnu olučnih vertikala. Olučnu zaštitnu cev fiksirati obujmicama za zid na najmanje dva mesta. Dužina olučne zaštitne vertikale je 2m i spojena je u delu mufa sa izvodom oluka sa svedenim elementom kružnog preseka sa potpunim dihtovanjem. LG Olučnu vertikalu uzemljiti.</t>
  </si>
  <si>
    <t>Plaća se po montiranom komadu olučne vertikale.</t>
  </si>
  <si>
    <t>Izvršiti nabavku trasport i ugradnju separatora ulja - Hauraton AQUAFIX®SK2BP AB ili sličan -  koalescentni separator sa taložnikom i dvostrukim bajpasom 6- 10/100 l/s. Ulaz/Izlaz DN200, taložnik 1000l,kapacitet separisanih ulja 688l, D/Š/V:1,5/ 2,45/ 2,53, sa poklopcem klase D400.Masa 4720kg. Separator prema standardu EN558, klasa I</t>
  </si>
  <si>
    <t>Plaća se po montiranom komadu spremnom za upotrebu.</t>
  </si>
  <si>
    <t>Žablji poklopci</t>
  </si>
  <si>
    <t>Nabavka iugradnja žabljih poklopaca na ispustu cevi kišne kanalizacije.</t>
  </si>
  <si>
    <t>Plaća se po montiranom komadužabljeg poklopca.</t>
  </si>
  <si>
    <t>Priključak na gradsku kanalizaciju</t>
  </si>
  <si>
    <t>Izvršiti priključenje objekta na gradsku kanalizacionu mrežu prema uslovima JKP vodovod i kanalizacija. Svi priključci se vrše na projektovane šahtove planirane ulične fekalne i kišne kanalizacije.</t>
  </si>
  <si>
    <t>Plaća se po broju komplet izvedenih priključaka.</t>
  </si>
  <si>
    <t>IV VODOVODNA MREŽA</t>
  </si>
  <si>
    <t>Izvršiti nabavku i montažu PE cevi za montažu van objekta i za ulazne cevi do vodovodnih vertikala unutar objekta. Sve PE cevi su nazivog pritiska PN10bara. Cenom obuhvaćen sav prateći i spojno zaptvni materijal počev od mesta spoja, preko prodora u objektu do mesta račvanja unutar objekta na sanitarne i hidrantske sisteme</t>
  </si>
  <si>
    <t>Ø75</t>
  </si>
  <si>
    <t>Ø25</t>
  </si>
  <si>
    <t>Liveno-gvozdene fazonski komadi i fazonerija</t>
  </si>
  <si>
    <t>Izvršiti nabavku i montažu liveno-gvozdenih fazonskih komada  za montažu spoljnih hidranata na protivpožarni prsten i vodovodnog priključka za objekat i druge potrebe po projektu.</t>
  </si>
  <si>
    <t>fazonski komadi</t>
  </si>
  <si>
    <t>Ventil DN100 na priključku + ugradbena garnitura + kapa</t>
  </si>
  <si>
    <t>Izvršiti nabavku i montažu polipropilenskih vodovodnih cevi sa svim odgovarajućim fitinzima PN10 SDR11. Cevi moraju da imaju sertifikat da se mogu koristiti kao cevi za transport pitke vode. Cevi za zidove moraju biti pričvršćene dvostrukim obujmicama na svakih 1,5-2,0m. Prilikom montaže neophodno je pridržavati se preporuka proizvodjača, posebno u vezi sa temperaturnim dilatacijama, kako u slobodnom prostoru (lire i aksijalni kompenzatori), tako i u zidovima (omotavanje cevi filcom i sl.). Celokupna vodovdna instalacija pre zatvaranja žljebova i malterisanja mora biti ispitana na pritisak od 12 bara prema važećim propisima.</t>
  </si>
  <si>
    <t>Obračunava se i plaća po metru dužnom montirane vodovodne cevi.</t>
  </si>
  <si>
    <t xml:space="preserve"> Dn 25x3.5       - unutrašnji prečnik 18.0</t>
  </si>
  <si>
    <t xml:space="preserve"> Dn 20x2.8       - unutrašnji prečnik 14.4</t>
  </si>
  <si>
    <t>Čelično-pocinkovane vodovodne cevi</t>
  </si>
  <si>
    <t>Izvršiti nabavku i montažu čelično pocinkovanih vodovodnih cevi sa svim odgovarajućim fitinzima. Cevi moraju da odgovaraju važećim propisima. Cevi za zidove moraju biti pričvršćene dvostrukim obujmicama na svakih 1,5-2,0m. Cevi u zemlji i kroz konstrukciju moraju biti premazane jedanput bitulitom, zatim bitumenom i obavijene bituminiziranom jutom. Razvod u zidu obavezno izolaovati ''dekorodal'' trakom ili filcom, tako da se izbegne svaki dodir sa malterom. Celokupna vodovdna instalacija pre zatvaranja žljebova i malterisanja mora biti ispitana na pritisak od 12 bara prema važećim propisima.</t>
  </si>
  <si>
    <t xml:space="preserve"> Ø65</t>
  </si>
  <si>
    <t xml:space="preserve"> Ø50</t>
  </si>
  <si>
    <t>Ravni propusni mesingani ventili i LG zatvarači</t>
  </si>
  <si>
    <t xml:space="preserve">Izvršiti nabavku i montažu mesinganih ravnih propusnih ventila sa točkićem i LG zatvarača za zatvaranje kod vodomera, česmi, sektorskih grana i na drugim označenim mestima. </t>
  </si>
  <si>
    <t>Plaća se po komadu montiranog ventila.</t>
  </si>
  <si>
    <t>Ø50</t>
  </si>
  <si>
    <t>Ø20</t>
  </si>
  <si>
    <t>Ø15</t>
  </si>
  <si>
    <t>Ø80 - LG</t>
  </si>
  <si>
    <t>Ravni propusni ventil sa ogrankom za pražnjenje</t>
  </si>
  <si>
    <t xml:space="preserve">Izvršiti nabavku i montažu mesinganih ravnih propusnih ventila za metalne cevi sa ogrankom za pražnjenje mreže unutar prostora Za smeštaj vodomera. </t>
  </si>
  <si>
    <t>Propusni ventil za uzidanje sa kapom za PP cevi</t>
  </si>
  <si>
    <t>Izvršiti nabavki i montažu propusnih ventila sa kapom na mestima datim projektom. Dužinu kape odrediti na licu mesta, prema ugradjenoj keramici. Ventil mora odgovarati važećim standardima.</t>
  </si>
  <si>
    <t>Dn25</t>
  </si>
  <si>
    <t>Dn20</t>
  </si>
  <si>
    <t>Ugaoni ''EK'' sa kapom</t>
  </si>
  <si>
    <t>Izvršiti nabavku i montažu ugaonih ''EK'' ventila Ø15 sa kapom. Ventil mora odgovarati važećim standardima.</t>
  </si>
  <si>
    <t>Termička izolacija za PP i PCC vodovodne cevi</t>
  </si>
  <si>
    <t>Izvršiti nabavku i montažu termičke izolacije ''ARMACELL'' ili sl. za PP i PCC cevi na mreži hladne i hidrantske vode na mestima van zidova. Debljina izolacije 19mm.</t>
  </si>
  <si>
    <t>Obračunava se i plaća po m' montirane izolacije.</t>
  </si>
  <si>
    <t>za cevi Dn25</t>
  </si>
  <si>
    <t>za cevi Dn20</t>
  </si>
  <si>
    <t>Izvršiti nabavku i montažu baždarenog vodomera, dimenzija datih u projektu. Pozicijom su obuhvaćeni i skupljači nečistoće ispred vodomera, koji su istog prečnika kao i vodomeri.</t>
  </si>
  <si>
    <t>Ø80 za hidrantsku i sprinkler mrežu</t>
  </si>
  <si>
    <t xml:space="preserve">Ø20 za sanitarnu mrežu </t>
  </si>
  <si>
    <t>Požarni hidrant unutrašnji</t>
  </si>
  <si>
    <t>Izvršiti nabavku i montažu zidnog požarnog hidranta Ø52mm sa mlaznicom, crevom od trevire dužine 15m i ventilom ugrađenog u metalnu kutiju. Kutija mora biti vidno obojena i sa ključem.</t>
  </si>
  <si>
    <t>Plaća se po komadu montiranog hidranta.</t>
  </si>
  <si>
    <t>Požarni hidrant spoljašnji</t>
  </si>
  <si>
    <t>Izvršiti nabavku i montažu spoljnog nadzemnog požarnog hidranta Ø80mm sa posebno slobodnostojećim ormanom sa propisanom opremom u metalnu kutiju. Kutija mora biti vidno obojena i sa ključem.</t>
  </si>
  <si>
    <t>Ispitivanje na vododrživost</t>
  </si>
  <si>
    <t>Izvršiti ispitivanje montirane vodovodne mreže svih prečnika na vodoizdrživost prema datim uputstvima. Potrebnu količinu vode kao i uredjaje za ukupno i sektorsko ispitivanje i povišenje pritiska za ispitivanje obezbeđuje izvođač.</t>
  </si>
  <si>
    <t>Obračunava se i plaća po metru dužnom cevovoda.</t>
  </si>
  <si>
    <t>Dezinfekcija vodovodne mreže</t>
  </si>
  <si>
    <t>Izvršiti dezinfekciju montirane i ispitane vodovodnemreže u objektu prema važećim propisima.</t>
  </si>
  <si>
    <t>Ispitivanje kvaliteta vode</t>
  </si>
  <si>
    <t>Posle izvršene dezinfekcije izvšiti ispitivanje uzoraka vode iz novomontirane vodovodne mreže u higijenskom zavodu - na ispravnost za piće.</t>
  </si>
  <si>
    <t>Plaća se po ispostavljenom računu.</t>
  </si>
  <si>
    <t>orjentaciono</t>
  </si>
  <si>
    <t>Priključak na gradsku mrežu</t>
  </si>
  <si>
    <t>Izvršiti priključenje objekta na gradsku mrežu vodovoda shodno uslovima priključenja JKP Beogradski vodovod i kanalizacija.</t>
  </si>
  <si>
    <t>V SANITARNI OBJEKTI I PRIBOR</t>
  </si>
  <si>
    <t>OPŠTI OPIS</t>
  </si>
  <si>
    <t>Sve sanitarne objekte izvođač je dužan nabaviti tek na osnovu odobrenih uglednih primeraka od strane nadzornog organa. Svi objekti su I klase bele boje. Boja može biti i drugačija ako investitor to zahteva projektnim zadatkom. sanitarni objekti kanalizacionom mrežom, bez oštećenja. Sve eventualno oštećene objekte i opremu izvođač je dužan o svom trošku skinuti i montirati nove. Cenom pozicije radova obuhvaćena su sva potrebna štemovanja i ugrađivanje plastičnih tiplova sa potrebnim krpljenjem i malterisanjem. Svi upotrebljeni zavrtnji kod veza sanitarnih objekata moraju biti mesingani, a za galanteriju poniklovani. Sva sanitarna oprema i pribor su domaće proizvodnje.</t>
  </si>
  <si>
    <t>Engleski klozet - konzolni</t>
  </si>
  <si>
    <t>Izvršiti nabavku i montažu engleskog konzolnog klozeta:</t>
  </si>
  <si>
    <t>konzolnu WC šolju od fajansa bele boje</t>
  </si>
  <si>
    <t>klozetsku dasku sa poklopcem od pune plastike, snabevenu odbojnicima</t>
  </si>
  <si>
    <t xml:space="preserve"> ispirač niskomontažni, ugradni, povezan sa šoljom plastičnom cevi  Ø32mm sa obujmicom i gumenim odbojnikom</t>
  </si>
  <si>
    <t>Plaća se po montiranom komadu.</t>
  </si>
  <si>
    <t>WC šolja monoblok - za invalide</t>
  </si>
  <si>
    <t>Nabavka i montaža komplet monoblok WC konzolne šolje za invalide sa svom pripadajućom opremom:
‐ keramička školjka sa horizontalnim odlivom,
‐ poklopac za klozetsku šolju
‐ spojna, ispirna cev sa gumenim umetkom,
‐ savitljiva, spojna cev za vodokotlić,
‐ aktiviranje ispirača s prednje strane,
‐ ugaoni ventil DN15,
Obračun po komadu sve montirano, povezano i ispitano.
Sve po izboru investitora. Obračun po kompletu.</t>
  </si>
  <si>
    <t>Držač toalet papira</t>
  </si>
  <si>
    <t>Izvršiti nabavku i montažu hromiranog držača rolo toalet papira.</t>
  </si>
  <si>
    <t>Obračunava se i plaća po montiranom komadu.</t>
  </si>
  <si>
    <t>Umivaonik</t>
  </si>
  <si>
    <t>Izvršiti nabavku i montažu komplet umivaonika od fajansa koji mora odgovarati važećim standardima. Školjka mora biti snabdevena otvorom za odvod, prelivom i čepom za zatvaranje odvodnog otvora. Ispod školjke montirati hromirani sifon koji i spojiti ga sa kanalizacijom. Spoj prekriti niklovanom rozetnom. kačenje i fiksiranje izvršiti putem žabica ili šrafova uz predhodnu ugradnju plastičnih tiplova.</t>
  </si>
  <si>
    <t>Obračunava se i plaća po montirano komadu.</t>
  </si>
  <si>
    <t>Umivaonik za invalide</t>
  </si>
  <si>
    <t>Nabavka, transport i montaža umivaonika od keramike dimenzija prilagodjenog za invalide . Montaža umivaonika konzolno na zid sa otvorom za bateriju, proizvođača "Keramag Geberit group, Kolo group" ili drugi proizvođač.
Komplet umivaonika sastoji se od:
‐ keramički umivaonik, sa otvorom za armaturu, sa prelivom (tip KOLO, serija REKORD ili ekvivalentno)
‐ poniklovani sifon za priključivanje umivaonika na kanalizaciju
Sve po izboru investitora. Obračun po kompletu.</t>
  </si>
  <si>
    <t>Baterija za umivaonik</t>
  </si>
  <si>
    <t>Izvršiti nabavku i montažu jednoručne niklovane baterije za umivaonik.</t>
  </si>
  <si>
    <t>za niskomontažni protočni bojler - tri cevi</t>
  </si>
  <si>
    <t>Prateća galanterija u toaletu za invalide</t>
  </si>
  <si>
    <t>Nabavka, transport i montaža prateće galanterije u toaletima za invalide. Komplet se sastoji od:
- držač toalet papira
- držač peškira
- rukohvat kod wc šolje
- rukohvat kod umivaonika
Sve po standardizovanim elementima prilagodjenih upotrebi za invalde i po izboru investitora. Obračun po kompletu.</t>
  </si>
  <si>
    <t>Obračunava se i plaća po montiranom komletu.</t>
  </si>
  <si>
    <t>Baterija za umivaonik za invalide</t>
  </si>
  <si>
    <t>Nabavka transport i montaža jednoručne baterije za umivaonik sa ručnom poteznicom prilagodjena invalidima.</t>
  </si>
  <si>
    <t>Ogledalo</t>
  </si>
  <si>
    <t>Izvršiti nabavku i montažu ogledala vel. 60/40cm u ramu iznad umivaonika.</t>
  </si>
  <si>
    <t>Etažer</t>
  </si>
  <si>
    <t>Izvršiti nabavku i montažu keramičkog etažera iznad umivaonika.</t>
  </si>
  <si>
    <t>Držač sapuna kod umivaonika</t>
  </si>
  <si>
    <t>Izvršiti nabavku i montažu držača sapuna kod umivaonika u sanitarnom čvorovima stanova.</t>
  </si>
  <si>
    <t>Držač peškira kod umivaonika</t>
  </si>
  <si>
    <t>Izvršiti nabavku i montažu hromiranog držača peškira kod umivaonika.</t>
  </si>
  <si>
    <t>Podni slivnik</t>
  </si>
  <si>
    <t>Izvršiti nabavku i montažu podnih slivnika sa ugrađenim sifonom i rešetkom od mesinganog lima sa met.hromiranom površinom. U kupatilima se predviđa slivnik Ø50mm, sa malom visinom ugradnje i suvim sifonom. Ispod i oko slivnika izvesti hidroizolaciju i povezati je preko kragne sa hidroizolacijom poda.</t>
  </si>
  <si>
    <t>Plaća se po komadu montiranog slivnika.</t>
  </si>
  <si>
    <t>Ø50 - vertikalni sa suvim sifonom tipa HL Primus, ili sl.</t>
  </si>
  <si>
    <t>Trokadero</t>
  </si>
  <si>
    <t>Izvršiti nabavku i montažu trokadera koji se sastoji od: keramičke šolje sa donjim odvodom i niklovanom pokretnom rešetkom, visokomontažnog vodokotlića i baterije za hladnu i toplu vodu. Izvršiti povezivanje na vodovod i kanalizaciju.</t>
  </si>
  <si>
    <t>Baterija za trokadero</t>
  </si>
  <si>
    <t>Izvršiti nabavku i montažu stojeće jednoručne baterije  za trokadero.</t>
  </si>
  <si>
    <t>stojeća sa vezom na EK ventil i niskomont. bojler  - tri veze</t>
  </si>
  <si>
    <t>Električni bojler</t>
  </si>
  <si>
    <t>Izvršiti nabavku i montažu električnog bojlera sa povezivanjem na instalacije vodovoda i elektrike. Bojleri od 80 litara moraju biti opremljeni sigurnosnim ventilima na min. 7 bara.</t>
  </si>
  <si>
    <t>Plaća se po montirano komadu.</t>
  </si>
  <si>
    <t xml:space="preserve"> 10 l - niskomontažni</t>
  </si>
  <si>
    <t>Niklovana vratanca</t>
  </si>
  <si>
    <t>Izvršiti nabavku i montažu niklovanih vratanaca dimenzija 25x25cm za ugradnju na mestima revizionih komada. Vratanca ankerovati u zidu.</t>
  </si>
  <si>
    <t>m</t>
  </si>
  <si>
    <t>B. RAZVODNI ORMANI</t>
  </si>
  <si>
    <t>A. GLAVNI NAPOJNI VODOVI OBJEKTA</t>
  </si>
  <si>
    <t>C. ELEKTRIČNE INSTALACIJE</t>
  </si>
  <si>
    <t>E. RASVETNA TELA</t>
  </si>
  <si>
    <t>F. SISTEM ZA OTVARANJE PROZORA ZA ODIMLJAVANJE</t>
  </si>
  <si>
    <t>A. TEMELJNI UZEMLJIVAČ GROMOBRANSKE INSTALACIJE</t>
  </si>
  <si>
    <t>B. IZJEDNAČAVANJE POTENCIJALA</t>
  </si>
  <si>
    <t>PRIVODNA IT INFRASTRUKTURA</t>
  </si>
  <si>
    <t>STRUKTURNI KABLOVSKI SISTEM</t>
  </si>
  <si>
    <t>SISTEM VIDEO NADZORA</t>
  </si>
  <si>
    <t>TV INSTALACIJE U OBJEKTU</t>
  </si>
  <si>
    <t>PROTIVPOŽARNA MASA</t>
  </si>
  <si>
    <t>%</t>
  </si>
  <si>
    <t>CENTRALNO GREJANJE</t>
  </si>
  <si>
    <t>Vaillant ecoTEC plus VU 486/5-5
Gasni kondenzacioni kotao</t>
  </si>
  <si>
    <t>Vaillant horizontalni dimovodni komplet za kondenzacione kotlove ø80/125</t>
  </si>
  <si>
    <t>Vaillant sensoHOME VRT 380
Digitalni modulacioni sobni termostat</t>
  </si>
  <si>
    <t>Kolektorski set 5/4", komplet s azavršnim T-komadom, sa odzračnim lončetom i slavinom za PIP, sa držačima, sa priključcima 3/4"euroconus, i to:</t>
  </si>
  <si>
    <t>9 krugova</t>
  </si>
  <si>
    <t>cpl.</t>
  </si>
  <si>
    <t>5 krugova</t>
  </si>
  <si>
    <t>5/4"</t>
  </si>
  <si>
    <t>Kosi hvatač nečistoća 5/4"</t>
  </si>
  <si>
    <t>Kosi balansni ventil, sa holenderskom, rastavljivom vezom</t>
  </si>
  <si>
    <t>1"</t>
  </si>
  <si>
    <t>3/4"</t>
  </si>
  <si>
    <t>Slavina za PIP, sa kapom i lancem 1/2"</t>
  </si>
  <si>
    <t>Aluminijumswki člankasti radijator Global VOX H600</t>
  </si>
  <si>
    <t>čl.</t>
  </si>
  <si>
    <t>Aluminijumski radijatorski set (čepovi, redukcije, ručni odzračni ventil).</t>
  </si>
  <si>
    <t>Termostatski radijatorski set 1/2" (Termostatski radijatorski ventil, radijatorski navijak i termoglava)</t>
  </si>
  <si>
    <t>Prelaz sa Al-pex ø16x2 - 3/4" Euroconus</t>
  </si>
  <si>
    <t>Prelaz sa Al-pex ø16x2 - 1/2" SN</t>
  </si>
  <si>
    <t>Cu cevi, sledećih diminzija:</t>
  </si>
  <si>
    <t>ø42x1,5mm</t>
  </si>
  <si>
    <t>ø35x1,5mm</t>
  </si>
  <si>
    <t>ø28x1,5mm</t>
  </si>
  <si>
    <t>ø22x1mm</t>
  </si>
  <si>
    <t>Termičak izolacija bakarnih cevi, sunđerastom cevnom izolacijom debljine 9mm</t>
  </si>
  <si>
    <t>ø42x9mm</t>
  </si>
  <si>
    <t>ø35x9mm</t>
  </si>
  <si>
    <t>ø28x9mm</t>
  </si>
  <si>
    <t>ø22x9mm</t>
  </si>
  <si>
    <t>Predizolovana Al pex cev ø16x2mm</t>
  </si>
  <si>
    <t>Držači cevi i ostali potrošni materijal i oprema za postavljanje cevne mreže, uzima se 50% od vrednosti pozicije cevi.</t>
  </si>
  <si>
    <t>UKUPNO CENTRALNO GREJANJE</t>
  </si>
  <si>
    <t>KLIMATIZACIJA - VRF SISTEM</t>
  </si>
  <si>
    <t>Toshiba MCY-MHP0604HS8-E
Spoljna jedinica
Qgr: 18kW
Qhl: 15,5kW</t>
  </si>
  <si>
    <t>Toshiba MMK-UP0071HP-E
Unutrašnja jedinica
Qgr: 2,5kW
Qhl: 2,2kW</t>
  </si>
  <si>
    <t>Toshiba MMK-UP0091HP-E
Unutrašnja jedinica
Qgr: 3,2kW
Qhl: 2,8kW</t>
  </si>
  <si>
    <t>Toshiba RBM-BY55E
Y-Račve (par za tečnu i gasnu fazu) za grananje cevovoda (&lt;18kW)</t>
  </si>
  <si>
    <t>Toshiba RBC-AMSU51-ES
Žičani daljinski upravljač za komforno rukovanje sa displejom koji ima pozadinsko osvetljenje</t>
  </si>
  <si>
    <t>Komunikacioni kabl</t>
  </si>
  <si>
    <t>Bakarne cevi, predizolovane termičkom izolacijom sa parnom branom, sledećih dimenzija:</t>
  </si>
  <si>
    <t>ø6,35mm (1/4")</t>
  </si>
  <si>
    <t>ø9,52mm (3/8")</t>
  </si>
  <si>
    <t>ø12,7mm (1/2")</t>
  </si>
  <si>
    <t>ø15,88mm (5/8")</t>
  </si>
  <si>
    <t>ø19,05mm (3/4")</t>
  </si>
  <si>
    <t>Za cu fiting, spojni i zaptivni materijal, šelne, konzole i oslonce, uzima se 30% od vrednosti pozicije cevi.</t>
  </si>
  <si>
    <t>Dopunjavanje sistem afreonom R410A</t>
  </si>
  <si>
    <t>Izrada konzola za nošenje spoljašnjih jedinica klima, od čeličnih profila, očišćeno, minizirano i obojeno završnom bojuom.</t>
  </si>
  <si>
    <t>UKUPNO KLIMATIZACIJA - VRF SISTEM</t>
  </si>
  <si>
    <t>IV</t>
  </si>
  <si>
    <t>VENTILACIJA</t>
  </si>
  <si>
    <t>Kanalski ventilator S&amp;P VENT 160NK</t>
  </si>
  <si>
    <t>Ventilacioni ventil VV100</t>
  </si>
  <si>
    <t>Spoljna samopadajuća rešetka 400x400mm</t>
  </si>
  <si>
    <t>Ventilacioni spiro kanali, faznski komadi, oslonci i nosači.</t>
  </si>
  <si>
    <t>UKUPNO VENTILACIJA</t>
  </si>
  <si>
    <t>PRIPREMNO ZAVRŠNI RADOVI</t>
  </si>
  <si>
    <t>Otvaranje gradilišta, prijava radova nadležnoj inspekciji,
izrada elaborata BZR, otvaranje knjige inspekcije i građevinskog dnevnika, upoređivanje projektne dokumentacije sa stvarnim izvedenim stanjem na terenu.</t>
  </si>
  <si>
    <t>pauš.</t>
  </si>
  <si>
    <t>Manji građevinski radovi u vidu bušenja otvora za prolaz cevi, štemovanja zidova za smeštaj ormarića i sl., izrada privremene zaštita izvedenih instalacija i sl.</t>
  </si>
  <si>
    <t>Ispitivanja i merenja
• Ispitivanje UGI na čvrstoću i nepropusnost
• Ispitivanje toplovodne instalacije na hladni hidraulički pritisak
• Ispitivanje freonskih instalacija
• Topla i hladna proba
Predvideti sva potrebna parcijalna ispitivanja, merenja i dokazivanja parametara. Nakon izvršenih merenja i ispitivanja izraditi odgovarajuće zapisnike koje overavaju Odgovorni izvođač radova i Stručni nadzor</t>
  </si>
  <si>
    <t>Priprema atestno tehničke dokumentacije, izrada Projekta izvedenog objekta, učestvovanje u tehničkom prijemu.</t>
  </si>
  <si>
    <t>Zatvaranje gradilišta, čišćenje gradilišta, predaja objekta investitoru, izdavanje garantnih listova.</t>
  </si>
  <si>
    <t>UKUPNO PRIPREMNO ZAVRŠNI RADOVI</t>
  </si>
  <si>
    <t>Ručni i prevozni aparati za gašenje
požara</t>
  </si>
  <si>
    <t>Table upozorenja i obaveštenja</t>
  </si>
  <si>
    <t>UKUPNO OPREME ZA ZAŠTITU OD POŽARA</t>
  </si>
  <si>
    <t>I PRETHODNI RADOVI:</t>
  </si>
  <si>
    <t>II   GRAĐEVINSKI RADOVI :</t>
  </si>
  <si>
    <t>III  KANALIZACIJA :</t>
  </si>
  <si>
    <t>IV  VODOVOD :</t>
  </si>
  <si>
    <t>V  SANITARNI OBJEKTI I PRIBOR :</t>
  </si>
  <si>
    <t>Nabavaka, transport i ugradnja termoizolacije fasadnih zidova od mineralne vune, debljine d = 10 cm, prema standardu SRPS EN 13501 - teško zapaljiv oznake B-s2,d1</t>
  </si>
  <si>
    <t>Nabavaka, transport i ugradnja termoizolacije fasadnih zidova od mineralne vune, debljine d = 15 cm,  prema standardu SRPS EN 13501 - teško zapaljiv oznake B-s2,d1</t>
  </si>
  <si>
    <t xml:space="preserve">2.2. dim. 97/247 cm.                   </t>
  </si>
  <si>
    <t xml:space="preserve">3.3. dim. 107/247 cm.                   </t>
  </si>
  <si>
    <t xml:space="preserve">4.2. dim. 135/247 cm.                   </t>
  </si>
  <si>
    <t xml:space="preserve">4.3. dim. 135/247 cm.  (otvor za provetravanje - odvođenje dima i toplote stepeništa)                 </t>
  </si>
  <si>
    <t xml:space="preserve">11. dim. 587/247 cm.                   </t>
  </si>
  <si>
    <t>Сви ставови предмера подразумевају извођење сваке позиције рада безусловно стручно, прецизно и квалитетно а у свему према: одобреним цртежима, техничком опису и описима у овом предрачуну,  важећим техничким прописима,  опште техничким условима за извођење грађевинских и грађевинско занатских радова, стандардима и упутствима надзорног органа и пројектанта, уколико у дотичној позицији није другачије условљено.</t>
  </si>
  <si>
    <r>
      <t xml:space="preserve">ОПШТА НАПОМЕНА: Понуђачима је дозвољено да за нуђење сваке позиције могу дати алтернативу која ће одговарати пројектом предвиђен квалитет уз неопходну сагласност Надзора, </t>
    </r>
    <r>
      <rPr>
        <sz val="10"/>
        <rFont val="Tahoma"/>
        <family val="2"/>
        <charset val="238"/>
      </rPr>
      <t>Инвеститора и Наручиоца .</t>
    </r>
  </si>
  <si>
    <t>Напомена: Саставни део овог предмера су ОПШТИ ТЕХНИЧКИ УСЛОВИ ЗА ИЗВОЂЕЊЕ СВИХ ГРАЂЕВИНСКО ЗАНАТСКИХ РАДОВА</t>
  </si>
  <si>
    <t xml:space="preserve">
00.00              </t>
  </si>
  <si>
    <t>ОПШТИ УСЛОВИ</t>
  </si>
  <si>
    <t xml:space="preserve">
Општи услови за извођење грађевинских и грађевинско занатских радова.</t>
  </si>
  <si>
    <t>Сви ставови предмера и предрачуна подразумевају извођење сваке позиције рада безусловно стручно, прецизно и квалитетно а у свему према: одобреним цртежима, техничком опису и описима у овом предрачуну, техничким  условима и детаљима из елабората за грађевинску физику, статичком прорачуну, детаљима као и накнадним детаљима , важећим техничким прописима, стандардима и упутствима наџорног органа и пројектанта, уколико у дотичној позицији није другачије условљено.</t>
  </si>
  <si>
    <t>Све одредбе ових општих услова као и наведених општих описа, су саставни делови уговора склопљеног између инвеститора и извођача.</t>
  </si>
  <si>
    <t>Сви радови и материјали наведени у описима појединих позиција овог предрачуна морају бити обухваћени понуђеним ценама извођача. Уговорене цене су појединачне цене извођача и оне обухватају све издатке за рад, материјал са уобичајеним растуром, спољни и унутрашји транспорт, скелу и оплату за извођење радова (уколико оне за поједине позиције радова нису предвиђене овим предрачуном), воду, осветљење, погонски материјал и енергију за машине, копање и затрпавање кречане, магацине за ускладиштење материјала, привремене градилишне просторије, канцеларије, радничке просторије, режију извођача, друштвене доприносе, све државне и општинске таксе, зараду извођача као и све остале издатке условљене постојећим прописима за формирање продајне цене грађевинског производа, укључујући ту и све издатке који потичу из посебних услова рада које предвиђају норме у грађевинарству, као и услове наведене у претходна два  става.
Извођач нема право да захтева никакве доплате на понуђене и уговорене цене, изузев ако је изричито наведено у некој позицији да се известан наведен рад плаћа засебно, а није предвиђен у другој позицији.</t>
  </si>
  <si>
    <t>Обрачун и класификација изведених радова вршиће се према просечним нормама у грађевинарству, што је обавезно и за инвеститора и извођача, уколико у описима  појединих позиција предрачуна радова не буде другачије назначено.</t>
  </si>
  <si>
    <t>Исто тако обавезни су за извођача и сви описи радова из поменутих норми уколико се у опису дотичне позиције рада или у општем опису не предвиђа другачије.</t>
  </si>
  <si>
    <t>Општи опис дат за једну врсту рада и материјала обавезује извођача да све такве радове у појединим позицијама изведе по том опису, без обзира да ли се у дотичној позицији позива на пшти опис, колико опис рада није у тој позицији другачије наведен.</t>
  </si>
  <si>
    <t>Код свих грађевинских и грађевинско занатских радова условљава се употреба одговарајуће радне снаге и квалитетног материјала који мора одговарати постојећим техничким прописима, важећим стандардима и описима одговарајућих позиција у предрачуну радова. За сваки материјал који се уграђује, извођач мора претходно поднети надзорном органу атест на увид. У спорним случајевима у погледу  Квалитета материјала, узорци ће се достављати Заводу за испитивање материјала, чији су налази меродавни и за инвеститора и за извођача. Ако извођач и поред негативног налаза  Завода за испитивање материјала уграђује и даље неквалитетан материјал, инвеститор ће наредити рушење, а сва материјална штета од наредног рушења пада на терет извођача без права рекламације и приговора на рушење које у том смислу доносе инвеститор или грађевинска инспекција.</t>
  </si>
  <si>
    <t>Сав материјал за који представник инвеститора констатује да не одговара погодбеном предрачуну и прописаном квалитету, извођач је дужан да одмах уклони са градилишта, а инвеститор ће обуставити рад уколико извођач покуша да га употреби. Код свих грађевинских и грађевинско занатских радова условљава се употреба одговарајуће стручне квалификоване  радне снаге, како је то за поједине позиције радова предвиђено у просечним нормама у грађевинарству. Извођач је дужан да на захтев инвеститора  удаљи са градилишта несавесног и нестручног радника. Пре почетка сваког  рада руководилац градилишта  је дужана да благовремено затражи од представника инвеститора потребно објашњење планова и обавештења за све радове који нису довољно дефинисани пројектним елаборатом</t>
  </si>
  <si>
    <t>Ако би извођач, не консултујући инвеститора, поједине радове погрешно извео, или их извео противно добијеном упутству преко грађевинског дневника, односно противно предвиђеном опису, плановима и датим детаљима, неће му се уважити никакво оправдање. У оваквом случају извођач је дужан да без обзира на количину извршеног посла, све освом трошку поруши у уклони, па поново насвој терет да изведе како је предвиђено плановима, описима  и детаљима, изузев ако овакве измене не буду преко грађевинског дневника од стране представника инвеститора одобрене. Ако извођач, неки посао, буде извео боље и скупље од предвиђеног квалитета, нема права да захтева доплату, уколико је то на своју руку узвршио, без претходно добијеног одобрења или наређења представника инвеститора, преко грађевинског дневника.</t>
  </si>
  <si>
    <t>Објекат и цело градилиште извођач мора одржавати уредно и потпуно чисто, а по завршетку радова, пре предаје објекта, све рупе, ЊЦ јаме, рупе од скела и ограда, извођач је дужан да затрпа, набије, поравна, целу површину нивелише и то све добро да се касније не би јављала слегања.</t>
  </si>
  <si>
    <t>За технички преглед и примопредају, извођач мора цео објекат и градилишну парцелу очистити од шута, вишкова материјала, свих средстава рада и помоћних објеката.
Сви прилази објекту, платои, степеништа, стазе, као и подови у свим просторијама морају бити поптпуно чисти као и сва столарија, браварија, стаклене површине и све кровне површине.
Коловоз и тротоари оштећени извођењем радова или транспортом, такође се морају довести у исправно стање за технички преглед и примо предају објекта.</t>
  </si>
  <si>
    <t>Сви наведени завршни радови не плаћају се посебно, јер морају бити обухваћени уговореним ценама. Евентуалну штету, коју би извођач у току извођења радова учинио у кругу градилишта или на суседним зградама, дужан је да отклони и доведе у првобитно стање о свом трошку.
Посебно се скреће пажња извођачу да је једино он одговоран за сву штету коју би нанео својим непажљивим и неодговорним  радом на суседним, постојећим објектима. Уколико се појави потреба осигурања (подбетониравања и слично) темеља постојећих суседних објеката, такав рад ће инвеститор платити посебно, но једино ће извођач бити одговоран за сву штету уколико он благовремено не предузме  све потребне мере за осигурање суседних објеката.</t>
  </si>
  <si>
    <t>У случају конструктивних измена, као и у случају повећања, смањења или сторнирања појединих радова из предрачуна настале вишкове или мањкове, извођач је обавезан да усвоји без примедби и ограничења, као и без права на одштету, с тим што ће му се било вишак или мањак обрачунати по погодбеним ценама.
У случају да наступи потреба за радовима који немају погодбену цену у предрачуну, извођач је дужан да за исте добије одобрење представника инвеститора, утврди за њих цену и све то уведе у грађевински дневник, а према ценовнику свих материјала и радне снаге, који је дужан да приложи уз понуду.</t>
  </si>
  <si>
    <t>Инвеститор има право да за специјалне радове (изолација крова, нови материјали и друго) захтева од извођача писмену гаранцију да ће изведени радови бити трајни и квалитетни.
Извођач је дужан да усклади рад подизвођача који самостално изводе поједине врсте радова, како једни другима не би наносили штету, а уколико би до тога дошло, дужан је да одмах регулише отклањање и накнаду штете, на терет кривца. У противном, трошкове за отклањање оваквих штета, сносиће сам извођач. Ово се односи и на све сметње и штете које би настале због непридржавања договореног редоследа и временског плана извођења појединих радова. Надзорни орган има право да захтева да извођач за нове материјале поднесе на увид узорке на основу којих ће он (надзорни орган) извршити избор. Набавка ових узорака не плаћа се посебно.</t>
  </si>
  <si>
    <t>Поред свих привремених објеката који су извођачу потребни за извођење радова, извођач је дужан да обезбеди просторију за канцеларију надзорног органа и да је за време градње објекта одржава уредно уз потребно осигурање светла, огрева, чишћења, као и неопходног канцеларијског инвентара.
Уколико је извођачу потребно да заузме ради организације градилишта и ускладиштења материјала, поред парцеле још и суседна земљишта и тротоаре, извођач ће за ово коришћење прибавити одобрење од надлежног органа, односно сопственика, с тим да потребне издатке за ово коришћење не може посебно да зарачуна инвеститору.
Извођач је дужан да изради елаборат о заштити на раду на градилишту, а према важећем "Правилнику о заштити на раду у грађевинарству".</t>
  </si>
  <si>
    <t>Извођач је дужан да код техничког прегледа, инвеститору преда све потврде које су законом и прописима предвиђене (о постављењу објекта на регулациону линију, прикључцима на енергетске изворе, водоводну и канализациону мрежу, итд.). Сви издаци око добијања ове документације падају на терет извођача.
Извођач је дужан да по завршеном послу поднети инвеститору потврду да је платио утрошену воду, електричну енергију и остале таксе које терете извођача за време извођења радова.
Грађевинску књигу и грађевински дневник извођач ће водити на основу постојећих законских прописа, свакодневно уписујући потребне податке, које ће представник инвеститора свакодневно прегледати и оверавати својим потписом на свакој страни.
У случају погодбе по принципу "под кључ" извођач је обавезан да изврши претходну контролу количина радова датих у предрачуну.</t>
  </si>
  <si>
    <t>Саставни део уговора су поред ових општих услова такође и посебни услови инвеститора, постојећа техничка и законска регулатива као и комплетан елаборат техничке документације.
Сви радови се морају извести са свим потребним конструктивним деловима потпуно беспреркопрно и по детаљима пројектанта.
До предаје објекта инвеститору извођач одговара апсолутно за све на њему и у случају какве штете или квара дужан је  о свом трошку све довести у исправно стање.
Извођач је дужан да на градилиште постави за цело време изградње висококвалификованог и искусног стручњака који ће одговарати за стручну контролу и тачно извршење свих обавеза извођача.</t>
  </si>
  <si>
    <t>За све радове у предрачуну где је потребна оплата и скела, извођач је дужан да исте добави и солидно изради, што се засебно не плаћа већ је укалкулисано у понуђену цену одговарајућег рада.
Све потребне отворе и жљебове у зидовима и таваницама за спровођење инсталација и разних уређаја дужан је извођач тачно израдити према детаљима и диспозиционим плановима, а после полагања цеви и жљебове зазидати и замалтерисати. Ово се не плаћа посебно већ је обухваћено ценом односних конструкција, зидања и малтерисања.
Све обавезе у овим општим условима и општим описима извођач прихвата као саставни део уговора закљученог  са инвеститором и обавезује се да их прими без икаквог ограничења и изврши без приговора и рекламације.</t>
  </si>
  <si>
    <t>FORMIRANJE GRADILIŠTA                                                      
Pre početka bilo kojih drugih radova, Izvođač je u obavezi da preduzme sve neophodne pripreme za obezbeđivanje smeštaja, održavanja i uklanjanja potrebnih instalacija i uređaja i snabdevanje električnom energijom (za rad mašina i rasvete). Izvođač će obezbediti sigurnost objekata i imovine i sprečiti neovlašćeni pristup gradilištu, vodeći računa da svi radovi budu u potpunosti u skladu sa projektnom dokumentacijom i ugovorenom dinamikom.
U okviru ove pozicije potrebno je izvršiti propisno ograđivanje i obeležavanje lokacije na kojoj se izvode radovi, definisati i obeležiti opasne zone kretanja.
Izraditi i postaviti "gradjevinsku" tablu, koja treba da sadrži EU PRO Plus logo (obaveštenje o izvodjenju radova), u skladu sa Pravilnikom o izgledu, sadržini i mestu postavljanja gradjevinske table ("Sl. glasnik RS", br. 97/2023). Detaljan izgled i sadržaj će biti naknadno dostavljen izabranom izvodjaču radova. 
Obračun paušalno.</t>
  </si>
  <si>
    <t>Spoljni i unutrašnji transport i skladištenje na gradilištu materijala i opreme, razmeravanje i obeležvanje trasa, usklađivanje trasa sa ostalim instalacijama.</t>
  </si>
  <si>
    <t>POSTAVLJANJE STOJEĆE I ZIDNE PROJEKTNE TABLE
Obe table moraju biti dvojezične. Štampano rešenje tabli, izgled i sadržaj će biti naknadno dostavljeni odabranom izvodjaču radova.</t>
  </si>
  <si>
    <r>
      <rPr>
        <b/>
        <sz val="10"/>
        <rFont val="Verdana"/>
        <family val="2"/>
      </rPr>
      <t>Projektna</t>
    </r>
    <r>
      <rPr>
        <sz val="10"/>
        <rFont val="Verdana"/>
        <family val="2"/>
      </rPr>
      <t xml:space="preserve"> </t>
    </r>
    <r>
      <rPr>
        <b/>
        <sz val="10"/>
        <rFont val="Verdana"/>
        <family val="2"/>
      </rPr>
      <t>stojeća  tabla</t>
    </r>
    <r>
      <rPr>
        <sz val="10"/>
        <rFont val="Verdana"/>
        <family val="2"/>
      </rPr>
      <t>, sastoje se od glavnog rama, spoljnih dimenzija 1825 x 1625 mm koji se montra i fiksira na dve nogare, ukupne dužine 2730 mm. Detaljan tehnički opis sa grafičkim prilozima koji sadrže sve detalje tačnih dimenzija predmetne table, zahtevane materijale i način spajanja elemenata glavnog rama i njegovu montažu za nogare biće naknadno dostavljeni odabranom izvodjaču radova.
Za postavljanje table je nephodno iskopati temeljnu jamu, dimenzija 120 x 120 cm, dubine 75 cm na koji će se postaviti temeljni ram centralno, vodeći računa o horizontalnosti. Detaljno upustvo za izadu temelja (specifikacija materijala koje je neophodno koristiti, vrsta betona, tehničke-grafički prilozi temeljnog rama) i montažu table biće naknadno dostavljeno odabranom izvodjaču radova.</t>
    </r>
  </si>
  <si>
    <t>Obračun po paru.</t>
  </si>
  <si>
    <t>par.</t>
  </si>
  <si>
    <t>redni broj</t>
  </si>
  <si>
    <t>opis pozicije</t>
  </si>
  <si>
    <t>jed mer</t>
  </si>
  <si>
    <t>količina</t>
  </si>
  <si>
    <t>jedinična cena [RSD]</t>
  </si>
  <si>
    <t>ukupna cena [RSD]</t>
  </si>
  <si>
    <t>V</t>
  </si>
  <si>
    <t>VI</t>
  </si>
  <si>
    <t>Projektna stojeća tabla treba da bude postavljena na vidljivom mestu - najbližem pešačkoj stazi/putu na lokalitetu na kome su izvedeni radovi izgradnje, u svemu prema naknadnom uputstvu. Tačna lokacija biće definisana na terenu. U slučaju potrebe, obaveza izvođača je obezbedi sve potrebne dozvole za postavljanje na vidljivom mestu.</t>
  </si>
  <si>
    <r>
      <rPr>
        <b/>
        <sz val="10"/>
        <rFont val="Verdana"/>
        <family val="2"/>
      </rPr>
      <t>Projektna zidna tabla</t>
    </r>
    <r>
      <rPr>
        <sz val="10"/>
        <rFont val="Verdana"/>
        <family val="2"/>
      </rPr>
      <t xml:space="preserve"> spoljnih dimenzija cca 350 x 275 mm od materijala Alubond 4 mm / 0,30 mm, sa direktnom UV štampa u boji  biće montirana na vidljivom mestu, bez bušenja, sa 3M GPH 110 VHB, 1,1 mm montažnom trakom ili vrlo sličnih karakteristika, a u svemu prema detalnoj specifikaciji i uputstvu koja će  biti dostavljena odabranom izvodjaču radova. Tačna lokacija – položaj projektne zidne table biće definisana na terenu.</t>
    </r>
  </si>
  <si>
    <t>ELEKTRO ENERGETSKE INSTALACIJE</t>
  </si>
  <si>
    <t>NAPOMENA: Ovim predmerom i predračunom predviđa se isporuka svog potrebnog materijala i opreme, ugrađivanje kako je to navedeno u pojedinim pozicijama, ispitivanje i puštanje u rad, kao i dovođenje u ispravno stanje svih oštećenih mesta na već izvedenim radovima. Sav upotrebljeni materijal mora biti prvoklasnog kvaliteta. Svi radovi moraju biti izvedeni stručnom snagom, a u potpunosti prema Srpskim propisima i važećim standardima za ovu vrstu radova.
U cenu se uračunava sav navedeni materijal u pozicijama i sav sitan materijal, koji prati dotičnu poziciju, transport, kao i cenu radne snage sa svim porezima i doprinosima. Cena uključuje ispitivanje i puštanje u ispravan rad svih elemenata instalacije navedenih u pozicijama. Izvođač je dužan da radove izvrši u svemu prema priloženom tehničkom izveštaju, tehničkim uslovima, predmeru i predračunu i crtežima, da pre početka radova dobro prouči dobijenu dokumentaciju i da na vreme upozori na eventualna odstupanja od postojećih propisa.
Izvođač se takodje ne oslobađa obaveze izvođenja pojedinih radova, koji su predviđeni predmerom i predračunom, a eventualno nisu napomenuti u tehničkom opisu ili ma na kom drugom prilogu ovog projekta, a što je obavezan da uradi po važećim propisima za izvodjenja instalacija za ovu vrstu objekta.</t>
  </si>
  <si>
    <t>1</t>
  </si>
  <si>
    <t>Isporuka i polaganje napojnog kabla tipa PP00-A 4x25mm   od  IMO do KPK   sa povezivanjem na oba kraja. Cena je data po metru dužnom položenog kabla.</t>
  </si>
  <si>
    <t>2</t>
  </si>
  <si>
    <t>Isporuka i polaganje napojnog kabla tipa N2XH   4x16mm2    od  KPK do GRO   sa povezivanjem na oba kraja. Cena je data po metru dužnom položenog kabla.</t>
  </si>
  <si>
    <t>3</t>
  </si>
  <si>
    <t>Isporuka i polaganje napojnog kabla tipa N2XH-J 1x16mm od  SIP-a do glavnog razvodnog ormara GRO   sa povezivanjem na oba kraja. Cena je data po metru dužnom položenog kabla.</t>
  </si>
  <si>
    <t>4</t>
  </si>
  <si>
    <t>Isporuka i polaganje  cevi PE fi 110mm od KPK  do IMO .</t>
  </si>
  <si>
    <t>UKUPNO pod A:</t>
  </si>
  <si>
    <t>1 kom.-uzidna spratna tabla veličine 72 modula</t>
  </si>
  <si>
    <t>1 kom.-zaštitni uredjaj diferencijalne struje 40/0,5A,4 pola ,FID sklopka</t>
  </si>
  <si>
    <t>2 kom.-zaštitni uredjaj diferencijalne struje 25/0,03A,4 pola ,FID sklopka</t>
  </si>
  <si>
    <t>1 kom-PrenaponskA zaštitA klase 1 tip   PZH R1 275/25/3+1, 7710063, (Hermi). Povezivanje faznih provodnika nule  i neutralnog provodnika.</t>
  </si>
  <si>
    <t>3 kom. 1-polni automatski osigurač MC32/ C25</t>
  </si>
  <si>
    <t>3 kom. 1-polni automatski osigurač MC32/ C20</t>
  </si>
  <si>
    <t>3 kom.- 1-polni automatski osigurač MC32/ C16</t>
  </si>
  <si>
    <t>21 kom.- 1-polni automatski osigurač MC32/ B16</t>
  </si>
  <si>
    <t>9 kom.- 1-polni automatski osigurač MC32/ B10</t>
  </si>
  <si>
    <t>4 kom.- 1-polni automatski osigurač MC32/ B6</t>
  </si>
  <si>
    <t>2 kom.-Grebenasta sklopka, 1-0-2, 20A, 1-polna</t>
  </si>
  <si>
    <t>1 kom.-Instalacioni kontaktor 16A, sa kontaktima 2NO 230/240VAC</t>
  </si>
  <si>
    <t>1 kom.-Instalacioni kontaktor 16A, sa kontaktima 1NO 230/240VAC</t>
  </si>
  <si>
    <t>1 kom.-foto rele sa senzorom</t>
  </si>
  <si>
    <t>1 kom.-Tajmer</t>
  </si>
  <si>
    <t>3 kom.-Signalna lampica LED zelena, montaža na vrata ormana</t>
  </si>
  <si>
    <t>kom.</t>
  </si>
  <si>
    <t>Isporuka, transport, šemiranje, montaža i povezivanje razvodnog ormana RO-S namenjene za montažu u zid , kako je dato jednopolnom šemom. Na unutrašnjoj strani vrata se lepi jednopolna šema table sa svim potrebnim električnim podacima o razvodu. Tabla se izrađuje od plastičnog bezhalogenog materijala.  Tabla ima DIN šine i 2 sabirnice (zaštitna i nulta).Placa se rad i materijal po razvodnoj tabli, opremljenom sledecom elektricnom opremom  :</t>
  </si>
  <si>
    <t>1 kom.-uzidna spratna tabla veličine 48 modula</t>
  </si>
  <si>
    <t>1 kom.-Glavni rastavljač sličan INS40A</t>
  </si>
  <si>
    <t>1 kom.-zaštitni uredjaj diferencijalne struje 25/0,03A,4 pola ,FID sklopka</t>
  </si>
  <si>
    <t>13 kom. 1-polni automatski osigurač MC32/ B16</t>
  </si>
  <si>
    <t>8 kom.- 1-polni automatski osigurač MC32/ B10</t>
  </si>
  <si>
    <t>3 kom.- 1-polni automatski osigurač MC32/ B6</t>
  </si>
  <si>
    <t>UKUPNO pod B:</t>
  </si>
  <si>
    <t>Isporuka i ugradnja PVC gibljivih lakih cevi fi 16mm u betonske elemente konstrukcije na mestu prolaza kablova kroz iste, pre izlivanja betona.</t>
  </si>
  <si>
    <t>Isporuka i ugradnja PVC dozni 78mm sa poklopcem na pozicijama udvajanja kablova / instalacionih provodnika.</t>
  </si>
  <si>
    <t>Isporuka i polaganje po zidu (pre malterisanja) odnosno kroz prethodno položene cevi ili vidno po zidovima i tavanicama na odstojnim obujmicama, instalacionih provodnika tipa N2XH-J 3x1,5mm2  za instalacije rasvete .</t>
  </si>
  <si>
    <t>Isporuka i polaganje po zidu (pre malterisanja) odnosno kroz prethodno položene cevi ili vidno po zidovima i tavanicama na odstojnim obujmicama, instalacionih provodnika tipa N2XH-J 3x2,5mm2 za instalacije monofaznih priključnica i druge razgranate instalacije.</t>
  </si>
  <si>
    <t>5</t>
  </si>
  <si>
    <t xml:space="preserve">Isporuka i polaganje po zidu (pre malterisanja) odnosno kroz prethodno položene cevi ili vidno po zidovima i tavanicama na odstojnim obujmicama, instalacionih provodnika tipa N2XH-J 5x2,5mm2 za instalacije trofaznih prikljucaka. </t>
  </si>
  <si>
    <t>6</t>
  </si>
  <si>
    <t xml:space="preserve">Isporuka i polaganje po zidu (pre malterisanja) odnosno kroz prethodno položene cevi ili vidno po zidovima i tavanicama na odstojnim obujmicama, instalacionih provodnika tipa N2XH-J 5x4 mm2 za instalacije napajanjaspratne table RO-S. </t>
  </si>
  <si>
    <t>Isporuka, montaža i povezivanje komplet instalacione prekidačko / priključne opreme prema priloženoj specifikaciji. Pozicija uključuje prekidačko / priključna tela, montažne pločice, zaštitno dekorativne maske. Pre nabavke istih, usaglasiti boju sa arhitektom.</t>
  </si>
  <si>
    <t>7,1</t>
  </si>
  <si>
    <t>Isporuka i montaža jednopolnog prekidača zaštite IP20 tipa Schneider Unica  ili slično,  
komplet sa sledećom opremom:</t>
  </si>
  <si>
    <t>1 kom - dozna za malter  2M</t>
  </si>
  <si>
    <t>1 kom - nosač 2M</t>
  </si>
  <si>
    <t>1 kom - okvir beli 2M</t>
  </si>
  <si>
    <t>1 kom - jednopolni prekidač, 10A, 2M</t>
  </si>
  <si>
    <t>Komplet materijal i rad</t>
  </si>
  <si>
    <t>7,2</t>
  </si>
  <si>
    <t>Isporuka i montaža bloka (serijskog) prekidača zaštite IP20 tipa Schneider Unica  ili slično,  
komplet sa sledećom opremom:</t>
  </si>
  <si>
    <t>2 kom - jednopolni prekidač, 10A, 1M</t>
  </si>
  <si>
    <t>7,3</t>
  </si>
  <si>
    <t>1 kom - naizmenični prekidač 10A, 2M</t>
  </si>
  <si>
    <t>7,4</t>
  </si>
  <si>
    <t>Isporuka i montaža bloka  prekidača zaštite IP20 tipa Schneider Unica  ili slično,  
komplet sa sledećom opremom:</t>
  </si>
  <si>
    <t>1kom - jednopolni prekidač, 10A, 1M</t>
  </si>
  <si>
    <t>1 kom - jednopolni prekidač sa indikacijom,16A, 1M</t>
  </si>
  <si>
    <t>7,5</t>
  </si>
  <si>
    <t>Isporuka i montaža  bloka prekidača zaštite IP20  tipa Schneider Unica ili sl. komplet sa sledećom opremom:</t>
  </si>
  <si>
    <t>1 kom - dozna za malter  3M</t>
  </si>
  <si>
    <t>1 kom - nosač 3M</t>
  </si>
  <si>
    <t>1 kom - okvir beli 3M</t>
  </si>
  <si>
    <t>1 kom - jednopolni prekidač ,10A, 1M</t>
  </si>
  <si>
    <t>2 kom - naizmenični prekidač 10A, 2M</t>
  </si>
  <si>
    <t>7,6</t>
  </si>
  <si>
    <t>Isporuka i montaža priključnica , za ugradnju u zid, komplet za četiri  modula komplet sa sledećom opremom:</t>
  </si>
  <si>
    <t>1 kom - dozna za malter 4M</t>
  </si>
  <si>
    <t>1 kom - nosač 4M</t>
  </si>
  <si>
    <t>1 kom - okvir beli 4M</t>
  </si>
  <si>
    <t>2 kom - šuko utičnica 2P+E, 16A, 2M, bela</t>
  </si>
  <si>
    <t>7,7</t>
  </si>
  <si>
    <t>Monofazna priključnica, mrežno napajanje, 2P+E, 16A, 250V, bele boje, za ugradnju u zid IP20, komplet za dva modula</t>
  </si>
  <si>
    <t>7,8</t>
  </si>
  <si>
    <t>Monofazna priključnica, mrežno napajanje, 2P+E, 16A, 250V, bele boje, za ugradnju u zid sa poklopcem IP44, bele boje, komplet za dva modula</t>
  </si>
  <si>
    <t>Isporuka i montaža detektora  pokreta i prisutnosti 360º, 230VAC, 50Hz, sa kontaktom od 8A, u zaštiti IP54. Podešavanje osvetljaja od 5 do 1000Lx; podešavanje vremena zadrške od 5sec. Do 15min.</t>
  </si>
  <si>
    <t>UKUPNO pod C:</t>
  </si>
  <si>
    <t>Svetiljke uskladiti sa rešenjem arhitekte i zahtevima investitora .</t>
  </si>
  <si>
    <t>S3: Nadgradna svetiljka za direktno osvetljenje, visoke energetske efikasnosti, za kvalitetno osvetljenje poslovnih prostora. Potpun vidni komfor obezbeđen najnovijim optičkim komponentama i elektrokomponentama. Bočni raster od sjajnog aluminijuma za povećanu energetsku efikasnost. Visokotransparentni difuzor mikroprizmatične strukture obezbeđuje zaštitu od blještanja i ujednačeno difuzno svetlo. Opalna folija obezbeđuje ujednačeno prosvetljenu površinu, bez uočljivosti izvora svetla za pun vizuelni komfor. Svetiljka od čeličnog lima debljine 0,6mm, završno zaštićena epoksi- poliester prahom specijalne bele reflektujuće boje. Ukupna snaga svetiljke: 42.0W. Temperatura boje svetla 4000 K sa indeksom reprodukcije boje (CRI) &gt;80. Životni vek led izvora svetlosti 60000 sati, uz uslov da fluks ne opadne na manje od 80% inicijalnog fluksa po isteku 50000 sati (L80B10). Inicijalni fluks svetiljke je 5000lm. Efikasnost svetiljke ne manja od 119lm/W. Devijacija boje svetla (SDCM) manja od 3. Stepen blještanja svetiljke UGR &lt; 19. Dimenzije svetiljke 600/466/60 A/B/H[mm]. Stepen zaštite IP40. Svetiljka je servisibilna, odnosno ugrađeni izvori svetla i drajveri su izmenjljivi prema ZHAGA standardu. Proizvođač svetiljki poseduje važeće sertifikate: ISO 9001:2015, ISO 27001:2013 ,ISO 14001:2015, ISO 45001:2018, ISO 50001:2011. Svetiljka tipa ORIEN CDP 2 600 HO /840, proizvođač Buck.</t>
  </si>
  <si>
    <t>7</t>
  </si>
  <si>
    <t xml:space="preserve">UKUPNO pod E: </t>
  </si>
  <si>
    <t xml:space="preserve">GEZE THZ Comfort kompaktna centrala za upravljanje prozorom na stepenicama. Centrala napaja motore strujom do 4.5 A na naponu od 24 v DC. Centrala se po potrebi moze „umreziti“ i povezati sa slicnim centralama THZ Comfort ili sa PP centralom  (kao i sa centralom MBZ 300 N 24). Centrala je certifikovana u skladu sa DIN EN 12101-10 
Centrala THZ Comfort ima sopstveni akumlator za napajanje izvrsnih motora sistema RWA (odimljavanja) 
</t>
  </si>
  <si>
    <t>FT 4 A - VdS SHEV rucni javljac u aluminijumskom kucistu za aktiviranje / resetovanje centrale. Boja kucista : narandzasta, RAL 2011</t>
  </si>
  <si>
    <t xml:space="preserve">LTA-24-AZ vent switch, Prekidac za upravljanje prozorima (kapcima) u dnevnom rezimu (rezim prirodne ventilacije / provetravanja); povezuje se na centralu </t>
  </si>
  <si>
    <t>UKUPNO pod F:</t>
  </si>
  <si>
    <r>
      <t xml:space="preserve">S4: Viseća linijska svetiljka za direktno i indirektno osvetljenje, visoke energetske efikasnosti, za kvalitetno osvetljenje poslovnih prostora. Za direktnu svetlosnu komponentu višeslojni optički pribor : ekstrudirani transparentni/ opalni beli difuzor, CDP prizmatični difuzor i opalna difuzna folija. Za indirektnu svetlosnu komponentu: satinirani protektor od PMMA. Obe komponente obezbeđuju visoku energetsku efikasnost &gt;100 lm/W i pun vidni komfor. Svetiljka od ekstrudiranog aluminijuma. Završna obrada - eloksiranje u boji prirodnog aluminijuma ili zaštita epoksi-poliester prahom sitnostrukturne teksture. Svetiljka se isporučuje sa ovesnim priborom. Ukupna snaga svetiljke: 46W. Temperatura boje svetla 4000 K sa indeksom reprodukcije boje (CRI) &gt;80. Životni vek led izvora svetlosti 60000 sati, uz uslov da fluks ne opadne na manje od 80% inicijalnog fluksa po isteku 50000 sati (L80B10). Inicijalni fluks svetiljke je 6331lm. Efikasnost svetiljke ne manja od 138lm/W. Devijacija boje svetla (SDCM) manja od 3. Stepen blještanja svetiljke UGR &lt; 16. Dimenzije svetiljke 1126/60/110 A/B/H[mm]. Stepen zaštite IP40. Svetiljka je servisibilna, odnosno ugrađeni izvori svetla i drajveri su izmenjljivi prema ZHAGA standardu. Proizvođač svetiljki poseduje važeće sertifikate: ISO 9001:2015, ISO 27001:2013 ,ISO 14001:2015, ISO 45001:2018, ISO 50001:2011. Svetiljka tipa </t>
    </r>
    <r>
      <rPr>
        <b/>
        <sz val="10"/>
        <color indexed="63"/>
        <rFont val="Verdana"/>
        <family val="2"/>
      </rPr>
      <t>DUAL S CDP 1200 /840 HO</t>
    </r>
    <r>
      <rPr>
        <sz val="10"/>
        <color indexed="63"/>
        <rFont val="Verdana"/>
        <family val="2"/>
      </rPr>
      <t>, proizvođač Buck.</t>
    </r>
  </si>
  <si>
    <r>
      <t xml:space="preserve">S5: Nadgradna svetiljka za direktno osvetljenje. Svetiljka od aluminijumske cevi, završno zaštićena epoksi-poliester prahom sitnostrukturne teksture. Ukupna snaga svetiljke: 11W. Temperatura boje svetla 4000 K sa indeksom reprodukcije boje (CRI) &gt;80. Životni vek led izvora svetlosti 55000 sati, uz uslov da fluks ne opadne na manje od 90% inicijalnog fluksa po isteku 50000 sati (L90B10). Inicijalni fluks svetiljke je 1494lm. Efikasnost svetiljke ne manja od 136lm/W. Devijacija boje svetla (SDCM) manja od 3. Stepen blještanja svetiljke UGR &lt; 13. Dimenzije svetiljke 120/190 Ø/H[mm]. Stepen zaštite IP20. Svetiljka je servisibilna, odnosno ugrađeni izvori svetla i drajveri su izmenjljivi prema ZHAGA standardu. Proizvođač svetiljki poseduje važeće sertifikate: ISO 9001:2015, ISO 27001:2013 ,ISO 14001:2015, ISO 45001:2018, ISO 50001:2011. Svetiljka tipa </t>
    </r>
    <r>
      <rPr>
        <b/>
        <sz val="10"/>
        <color indexed="63"/>
        <rFont val="Verdana"/>
        <family val="2"/>
      </rPr>
      <t>NEO SPOT TB INT 190-1500 /840</t>
    </r>
    <r>
      <rPr>
        <sz val="10"/>
        <color indexed="63"/>
        <rFont val="Verdana"/>
        <family val="2"/>
      </rPr>
      <t>, proizvođač Buck.</t>
    </r>
  </si>
  <si>
    <r>
      <t>S6: Nadgradna kružna svetiljka sa kućištem od polikarbonata i difuzorom od samogasivog polikarbonata. Ukupna snaga svetiljke 18W, temperatura boje svetla 4000K sa indeksom reprodukcije boje (CRI) &gt;80, inicijalni fluks svetiljke 1796lm. Životni vek led izvora svetlosti 30000 sati L70B50. Stepen zaštite IP65. Dimenzije svetiljke 280/55  Ø/H[mm]. Svetiljka tip</t>
    </r>
    <r>
      <rPr>
        <b/>
        <sz val="10"/>
        <color indexed="63"/>
        <rFont val="Verdana"/>
        <family val="2"/>
      </rPr>
      <t xml:space="preserve"> PASTILLA</t>
    </r>
    <r>
      <rPr>
        <sz val="10"/>
        <color indexed="63"/>
        <rFont val="Verdana"/>
        <family val="2"/>
      </rPr>
      <t>. Isporučilac Buck.</t>
    </r>
  </si>
  <si>
    <r>
      <t>P2</t>
    </r>
    <r>
      <rPr>
        <sz val="10"/>
        <rFont val="Verdana"/>
        <family val="2"/>
      </rPr>
      <t>: Isporuka i ugradnja jednostrane protivpanične nadgradne svetiljke sa piktogramom  za označavanje izlaza, u trajnom spoju, bele boje, sa polikarbonatnim kućištem, IP65. Svetiljka poseduje LED traku kao izvor svetlosti, snage 2.5W, 200Lm. Svetiljka poseduje sopstvenu bateriju, autonomije 1h.
Slična tipu Eaton Safelite (SL2MNM65F1C3A)</t>
    </r>
  </si>
  <si>
    <r>
      <t>P3</t>
    </r>
    <r>
      <rPr>
        <sz val="10"/>
        <rFont val="Verdana"/>
        <family val="2"/>
      </rPr>
      <t>: Isporuka i ugradnja jednostrane protivpanične nadgradne svetiljke sa piktogramom  za označavanje izlaza, u trajnom spoju, bele boje, sa polikarbonatnim kućištem, IP42. Svetiljka poseduje LED traku kao izvor svetlosti, snage 2.8W, 150Lm. Svetiljka poseduje sopstvenu bateriju, autonomije 1h.
Slična tipu Eaton Safelite (SL2MNM42E1C3A )</t>
    </r>
  </si>
  <si>
    <r>
      <t>P4</t>
    </r>
    <r>
      <rPr>
        <sz val="10"/>
        <rFont val="Verdana"/>
        <family val="2"/>
      </rPr>
      <t>: Isporuka i ugradnja jednostrane protivpanične nadgradne svetiljke sa piktogramom  za pravca evakuacije, u trajnom spoju, bele boje, sa polikarbonatnim kućištem, IP42. Svetiljka poseduje LED traku kao izvor svetlosti, snage 2.8W, 150Lm. Svetiljka poseduje sopstvenu bateriju, autonomije 1h.
Slična tipu Eaton Safelite (SL2MNM42E1C3A )</t>
    </r>
  </si>
  <si>
    <t>Isporuka, transport, šemiranje, montaža i povezivanje glavnog razvodnog ormana GRO namenjene za montažu u zid , kako je dato jednopolnom šemom. Na unutrašnjoj strani vrata se lepi jednopolna šema table sa svim potrebnim električnim podacima o razvodu. Tabla se izrađuje od plastičnog bezhalogenog materijala.  Tabla ima DIN šine i 2 sabirnice (zaštitna i nulta).Placa se rad i materijal po razvodnoj tabli, opremljenom sledecom elektricnom opremom:</t>
  </si>
  <si>
    <t>Isporuka i montaža naizmenicnog prekidača zaštite IP20 tipa Schneider Unica  ili slično, 
komplet sa sledećom opremom:</t>
  </si>
  <si>
    <t xml:space="preserve">Set za zatvaranje prodora kablova kroz protivpožarni zid/ploču (prolazak kablova iz jednog PP sektora u drugi) koji se sastoji od:
- Požarnootporne gotove ploče, od mineral fibera  tip PSX-P Obo Bettermann
- Požarootporne git mase, građevinski materijal za ubrizgavanje tip ASX-E Obo Bettermann
- Pločica za označavanje vatrootpornog prodora tip KS-S EN Obo Bettermann
Obračun dat po m2 površini otvora koji se zatvara.
Napomena:
1. Set za zatvaranje prodora kablova treba da poseduje odgovarajuće ateste važeće u Republici Srbiji 
2. Obrada prodora protivpožarnih zidova zaštitnom masom treba da bude izvedena od strane ovlašćenog lica sa odgovarajućim atestima važećim u Republici Srbiji
</t>
  </si>
  <si>
    <t>Kablovi izvedeni sa žilama od bakra, vatrootpornom barijerom i halogen free izolacijom koji zadržavaju funkcionalnost u slučaju požara u trajanju od 180 minuta. Kablovi se polažu na vatrootporne kablovske regale E90, vatrootporne obujmice E90, komplet sa povezivanjem na oba kraja, sledećih tipova i preseka: NHXHX FE180/E90 4x1.5mm²</t>
  </si>
  <si>
    <t>REKAPITULACIJA RADOVA</t>
  </si>
  <si>
    <t>B. RAZVODNI ORMARI</t>
  </si>
  <si>
    <t>Ukupno</t>
  </si>
  <si>
    <t>JED. CENA 
(BEZ PDV-a)</t>
  </si>
  <si>
    <t>I ENERGETSKE INSTALACIJE U OBJEKTU</t>
  </si>
  <si>
    <t>Isporuka materijala i izrada instalacije temeljnog uzemljivača pocinkovanom trakom Fe/Zn 25x4mm- čelična taka pocinkovana toplim posupkom. Traka se polaže zajedno sa temeljnom armaturom, za koju se vari, a varovi zaštićuju antikorozivnom bojom. Plaća se sve komplet po dužnom metru. U cenu su uračunati i ukrsni komadi.</t>
  </si>
  <si>
    <t>Isporuka trake Fe/Zn 25x4, polaganje horizontalno na potporama za beton po platformi, do mesta ulaska u betonski stub odnosno vertikalno kroz stub (pre nalivanja betona) do merno rastavnog spoja, sa isporukom vrata za merno-rastavni spoj i ugradnja istih Prosečna dužina spusta je 4 m.I trake Fe/Zn 20x3 za izradu spusta od merno rastavnog spoja do krova . Prosečna dužina spusta je 7 m.</t>
  </si>
  <si>
    <t xml:space="preserve">Isporuka materijala i izrada izvoda od uzemljivača , za uzemljenje oluka, pocinkovanom trakom FeZn 20x3mm, prosečne dužine 3m, komplet sa obujmicom za oluk , slične proizvodu ELIND Valjevo, kataloške oznakeNGO-16 , BY  JUS N.B4.914. P ). Plaća se po komadu </t>
  </si>
  <si>
    <t>Isporuka materijala i izrada gromobranske instalacije na krovu objekta pocinkovanom trakom Fe/Zn 20x3mm- čelična taka pocinkovana toplim postupkom . Plaća se sve komplet po dužnom metru. U cenu su uračunati i ukrsni komadi i krovni drzaci.</t>
  </si>
  <si>
    <t xml:space="preserve">Merenje prelaznog otpora temeljnog uzemljivača sa izdavanjem atesta. </t>
  </si>
  <si>
    <t xml:space="preserve">UKUPNO pod A: </t>
  </si>
  <si>
    <t>Isporuka i  ugradnja sabirnice za izjednačavanje potencijala SIP u objektu.</t>
  </si>
  <si>
    <t>Isporuka i  polaganje provodnika N2XH -J 1x4  sa ugradnjom PS-49 kutija za lokalno izjednačenje potencijala. Kabal se polaže ispod maltera od odgovarajuće razvodne table RO  do PS-49 kutije. Prosečna dužina provodnika je 9m. U cenu je uračunat kabal i PS-49 kutija.</t>
  </si>
  <si>
    <t xml:space="preserve">UKUPNO pod B: </t>
  </si>
  <si>
    <r>
      <t>Isporuka i  polaganje provodnika  P-Y 4mm</t>
    </r>
    <r>
      <rPr>
        <vertAlign val="superscript"/>
        <sz val="10"/>
        <rFont val="Verdana"/>
        <family val="2"/>
      </rPr>
      <t>2</t>
    </r>
    <r>
      <rPr>
        <sz val="10"/>
        <rFont val="Verdana"/>
        <family val="2"/>
      </rPr>
      <t xml:space="preserve"> za lokalno izjednačenje potencijala u kupatilu povezivanjem radijatora, kade vodovodnih cevi itd. na PS-49 kutiju. Kabal se polaže ispod maltera kroz PVC crevo fi 11mm sa svim potrebnim povezivanjem sa bakarnim obujmicama. </t>
    </r>
  </si>
  <si>
    <t>II TEMELJNI UZEMLJIVAČ GROMOBRANSKE INSTALACIJE I IZJEDNAČAVANJE POTENCIJALA</t>
  </si>
  <si>
    <t xml:space="preserve">Isporuka materijala i izrada izvoda od uzemljivača , za GSIP-a, pocinkovanom trakom FeZn 25x4mm, prosečne dužine 3m . Plaća se po komadu. </t>
  </si>
  <si>
    <t>KONAČNA REKAPITULACIJA</t>
  </si>
  <si>
    <t xml:space="preserve">TELEKOMUNIKACIONE I SIGNALNE INSTALACIJE </t>
  </si>
  <si>
    <t>I TELEKOMUNIKACIONE INSTALACIJE</t>
  </si>
  <si>
    <t>1.</t>
  </si>
  <si>
    <t>1.1.</t>
  </si>
  <si>
    <t xml:space="preserve">Geodetesko obeležavanje trase i čišćenje od šiblja i sitnog rastinja. </t>
  </si>
  <si>
    <t>1.2.</t>
  </si>
  <si>
    <t>Ručni iskop rova u zemljištu III kategorije dimenzija 0,4 x 1,1 m sa pravilnim odsecanjem bočnih stranica i ravnim dnom, iskop odlagati na gradilišnu deponiju.</t>
  </si>
  <si>
    <t>m³</t>
  </si>
  <si>
    <t>1.3.</t>
  </si>
  <si>
    <t>Nabavka, isporuka i formiranje sloja peska na dnu rova za izradu posteljice za cevi, d=10 cm na dnu rova i d=10 cm iznad temena cevi.</t>
  </si>
  <si>
    <t>1.4.</t>
  </si>
  <si>
    <t>Nabavka, isporuka i polaganje u pripremljeni rov PE cevi Ø 110 mm.</t>
  </si>
  <si>
    <t>1.5.</t>
  </si>
  <si>
    <t>Zatrpavanje rova TK kanalizacije  zemljom iz iskopa sa nabijanjem i polivanjem vodom.</t>
  </si>
  <si>
    <t>1.6.</t>
  </si>
  <si>
    <t>Nabavka, isporuka i nasipanje sloja šljunka d=10 cm iznad sloja peska na trasi kablova.</t>
  </si>
  <si>
    <t>1.7.</t>
  </si>
  <si>
    <t>Nabavka, isporuka i zatvaranje slobodnih cevi gumenim čepovima.</t>
  </si>
  <si>
    <t>1.8.</t>
  </si>
  <si>
    <t>Nabavka, isporuka i polaganje upozoravajuću PVC traku, žute boje, sa tekstom "telekomunikacioni kabl" ili sl., izrađene prema PTT vesniku br. 14/1. U</t>
  </si>
  <si>
    <t>1.9.</t>
  </si>
  <si>
    <t>Nabavka, isporuka i postavljanje PVC štitnika za cevi u rovu.</t>
  </si>
  <si>
    <t>1.10.</t>
  </si>
  <si>
    <t>Utovar i odvoz viška zemlje i ostalog materijala na deponiju, udaljenost do 10 km.</t>
  </si>
  <si>
    <t>1.11.</t>
  </si>
  <si>
    <t>Ispitivanje zbijenosti rova (prelazi i na 50m trase jedno ispitivanje).</t>
  </si>
  <si>
    <t>1.12.</t>
  </si>
  <si>
    <t>Provera prohodnosti cevi TK kanalizacije od strane nadležnih službi.</t>
  </si>
  <si>
    <t>1.13.</t>
  </si>
  <si>
    <t>Sitan potrošni materijal (češalj, spojnice, čepovi i sl.) i nepredviđeni radovi.</t>
  </si>
  <si>
    <t>paušal</t>
  </si>
  <si>
    <t>1.14.</t>
  </si>
  <si>
    <t>Izrada projekta izvedenog objekta (2 primerka na papiru + 1 u elektronskom obliku na CDR mediju).</t>
  </si>
  <si>
    <t>2.</t>
  </si>
  <si>
    <t xml:space="preserve">Ovom specifikacijom predviđa se isporuka sve opreme i materijala navedenih u pozicijama i svog sitnog nespecificiranog materijala potrebnog za kompletnu izradu, ugrađivanje, ispitivanje i puštanje u rad, kao i dovođenje u ispravno-prvobitno stanje svih mesta oštećenih na već izvedenim radovima. Ranžirni i prespojni kablovi nisu predviđeni ovim projektom, iste nabavlja investitor nakon nabavke i instalacije potrebne mrežne aktivne i druge tehnološke opreme.
</t>
  </si>
  <si>
    <t>2.1.</t>
  </si>
  <si>
    <t>Glavni distrubutivni ormanBD , nazidni REK orman , osnove 600x595 mm, visine 22  U opremljen sa:
- 19" nosačem sa vertikalnim kablovskim vođicama
- Prednjim jednostrukim perforiranim vratima sa
bravom;
- Zadnjim dvostrukim perforiranim vratima sa
bravom;
- 1 x fiksno postolje;
- set za uzemljenje;
- 1 x PDU 7xC13 ili šuko 16A, za vertikalnu
montažu, crna;
- 1 x PDU 7xC13 ili šuko 16A, za vertikalnu
montažu, crvena;
- 1 x Tray - fiksni nosač aktivne opreme;
- 3 x patch guide 1U za horizontalno ranžiranje;</t>
  </si>
  <si>
    <t>Nabavka, isporuka i montaža.</t>
  </si>
  <si>
    <t>2.2.</t>
  </si>
  <si>
    <t>Patch panel za ugradnju u 19" rek orman, visine 1 HU, sa slotovima za 24x RJ-45 modula. Pozicija obuhvata:</t>
  </si>
  <si>
    <t>-</t>
  </si>
  <si>
    <t>prazan patch panel sa 24 slota za ugradnju RJ-45 modula, sa uzemljenjem i držačem kablova sa zadnje strane; sličan tipu Schneider Electric VDI6691F</t>
  </si>
  <si>
    <t>modul RJ-45 Cat.6 oklopljen (shielded) za ugradnju u patch panel; sličan tipu Schneider Electric VDI7700GE</t>
  </si>
  <si>
    <t>2.3.</t>
  </si>
  <si>
    <t>Optički patch panel za ugradnju u 19" rek orman, visine 1 HU. Pozicija obuhvata:</t>
  </si>
  <si>
    <t>izvlačivu optičku fioku sa 12 slotova za montažu SC duplex adaptera; sličan tipu Schneider Electric VDI96722</t>
  </si>
  <si>
    <t>kasetu za splajsovanje sa držačem za 12 splajs protektora; Schneider Electric VDIF09022x</t>
  </si>
  <si>
    <r>
      <t>SC monomodni duplex adapter; sličan tipu Schneider Electric</t>
    </r>
    <r>
      <rPr>
        <sz val="10"/>
        <color indexed="10"/>
        <rFont val="Verdana"/>
        <family val="2"/>
      </rPr>
      <t>.</t>
    </r>
  </si>
  <si>
    <t>2.4.</t>
  </si>
  <si>
    <t>Telekomunikaciona utičnica (za WI-FI) sa 1x RJ-45 modula za uzidnu (ugradnu) montažu. Pozicija obuhvata:</t>
  </si>
  <si>
    <t>monoblok kutiju dimenzija 65 x 65 x 36 mm za uzidnu montažu sa dekorativnim ramom (tip Schneider Electric Unica MGU22.302.18 ili odgovarajući)</t>
  </si>
  <si>
    <t>2M dekorativni nosač sa 1 slot  za montažu RJ-45 modula (tip Schneider Electric Unica MGU9.460.18 ili odgovarajući)</t>
  </si>
  <si>
    <t>modul RJ-45 Cat.6A oklopljen (shielded) za ugradnju u utičnicu (tip Schneider Electric VDIB1771X ili odgovarajući)</t>
  </si>
  <si>
    <t>Nabavka, isporuka, montaža i povezivanje na kablovsku instalaciju.</t>
  </si>
  <si>
    <t>2.5.</t>
  </si>
  <si>
    <t>Telekomunikaciona utičnica sa 2 x RJ-45 modula za uzidnu (ugradnu) montažu. Pozicija obuhvata:</t>
  </si>
  <si>
    <t>2M dekorativni nosač sa 2 slota  za montažu RJ-45 modula (tip Schneider Electric Unica MGU9.461.18 ili odgovarajući)</t>
  </si>
  <si>
    <t>2.6.</t>
  </si>
  <si>
    <t>Telekomunikaciona utičnica sa 1 x RJ-45 modula za uzidnu (ugradnu) montažu. Pozicija obuhvata:</t>
  </si>
  <si>
    <t>2M dekorativni nosač sa 1 slot  za montažu RJ-45 modula (tip Schneider Electric Unica MGU9.461.18 ili odgovarajući)</t>
  </si>
  <si>
    <t>2.7.</t>
  </si>
  <si>
    <t xml:space="preserve">S/FTP  četvoroparični  kabl,  kategorije  7,  100 ohm, 23AWG, ekvivalentnih karakteristika tipa Cat.   7   4x2x23/1   AWG   S/FTP   FR-LSZH  (9928001xxx)    Teldor.   
</t>
  </si>
  <si>
    <t>Nabavka, isporuka i polaganje kablova na nosače kablova ili u savitljivim instalacionim cevima.</t>
  </si>
  <si>
    <t>2.8.</t>
  </si>
  <si>
    <t>Instalacione cevi potrebnog prečnika, "halogen-free".</t>
  </si>
  <si>
    <t>Nabavka, isporuka i polaganje .</t>
  </si>
  <si>
    <t>2.9.</t>
  </si>
  <si>
    <t>Sitan instalacioni i montažni materijal; dodatni sitni građevinski i stolarski radovi.</t>
  </si>
  <si>
    <t>2.10.</t>
  </si>
  <si>
    <t>Završno ispitivanje, testiranje sistema, izrada projekta izvedenog objekta (3 primerka na papiru + 3 u elektronskom obliku na CDR mediju), obuka korisnika, puštanje u ispravan rad i predaja tehničke dokumentacije.</t>
  </si>
  <si>
    <t xml:space="preserve">NAPOMENA:
- Projektom je predviđen IP CCTV sistem.Kao koncentracija sistema video nadzora, predviđeni su 19“ REK ormani strukturnog kablovskog sistema
Ovoim predmerom predviđeno je samo postavljanje potrebne instalacije sistema, dok je postavljanje aktivne opreme (kamere, snimači i sl.) obaveza investitora .
Potrebni prespojni kablovi na strani REK ormana i na strani kamere nisu predmet ovog projekta i biće nabavlјani zajedno sa aktivnom opremom sistema video nadzora.
</t>
  </si>
  <si>
    <t>3.1.</t>
  </si>
  <si>
    <t>3.2.</t>
  </si>
  <si>
    <t>Isporuka, montaža i povezivanje računarsko - telefonske utičnice sa 1 modul RJ-45 S/FTP Cat.6a, za montažu na zid, u kompletu sa nadgradnom kutijom i setom za montažu modula.</t>
  </si>
  <si>
    <t>3.3.</t>
  </si>
  <si>
    <t>3.4.</t>
  </si>
  <si>
    <t xml:space="preserve">Testiranje i merenje instalacionog kabla strukturnog kablovskog sistema sa izradom protokola merenja, za svaku liniju. 
</t>
  </si>
  <si>
    <t>3.5.</t>
  </si>
  <si>
    <t>3.6.</t>
  </si>
  <si>
    <t>3.7.</t>
  </si>
  <si>
    <t>Sva kablovska instalacija se zavrsava u predvidjenom  RACK ormanu u prizemlju, u kome je predvidjen prostor za montazu aktivne opreme provajdera kablovske televizije.</t>
  </si>
  <si>
    <t>4.1.</t>
  </si>
  <si>
    <t>TV utičnica sa 1 x TV modulom za uzidnu (ugradnu) montažu. Pozicija obuhvata:</t>
  </si>
  <si>
    <t>2M dekorativni nosač sa 2 slota  za montažu TV modula (tip Schneider Electric Unica MGU9.461.18 ili odgovarajući)</t>
  </si>
  <si>
    <t xml:space="preserve">modul TV  za ugradnju u utičnicu </t>
  </si>
  <si>
    <t>4.2.</t>
  </si>
  <si>
    <t xml:space="preserve">Nabavka i postavljanje koaksijalnog kabla tipa  HF u cevima odgovarajućeg prečnika , provodnici se vode delom u zidu ispod maltera, delom iznad spustenog plafona na regalima ili obujmicama:
'- RG 6 HF, 75Ω:
</t>
  </si>
  <si>
    <t>4.3.</t>
  </si>
  <si>
    <t>Instalacione cevi - Ø16/11mm:
Nabavka, isporuka i polaganje, obeležavanje trasa, dubljenje kanala i opravka zida do završnih radova</t>
  </si>
  <si>
    <t>4.4.</t>
  </si>
  <si>
    <t>Sitan potrošni materijal i nepredvidjeni troškovi.</t>
  </si>
  <si>
    <t>4.5.</t>
  </si>
  <si>
    <t>5.1</t>
  </si>
  <si>
    <t>Zaptivanje kablovskih prodora kroz požarne sektore  vatrootpornom masom.
Masa mora da poseduje:
Sertifikat o otpornosti prema požaru negorivih materijala za zaptivanje prodora instalacija na granici požarnog sektora u skladu sa normativom DIN 4102 deo 9- Fire behaviour of building materials and elements; seals for cable penetrations; concepts, requirements and testing., odnosno DIN 4102 deo 11- Fire behaviour of building materials and building components; pipe encasements, pipe bushings, service shafts and ducts, and barriers across inspection openings; terminology, requirements and testing, a na osnovu Pravilnika o obaveznom atestiranju elemenata tipskih građevinskih konstrukcija na otpornost prema požaru i o uslovima koje moraju ispunjavati organizacije udruženog rada ovlašćene za testiranje tih proizvoda (Pravilnik o obaveznom atestiranju „Sl. list SFRJ“ br. 24/90) i standardima SRPS ISO 834 (1994) i SRPS U.J1.090 (1986) izdatim od strane imenovanog tela.</t>
  </si>
  <si>
    <t>pausal</t>
  </si>
  <si>
    <t>1 PRIVODNA IT INFRASTRUKTURA</t>
  </si>
  <si>
    <t>2 STRUKTURNI KABLOVSKI SISTEMI</t>
  </si>
  <si>
    <t>3 SISTEM VIDEO NADZORA</t>
  </si>
  <si>
    <t>4 TV INSTALACIJE U OBJEKTU</t>
  </si>
  <si>
    <t>5 PROTIVPOŽARNA MASA</t>
  </si>
  <si>
    <t xml:space="preserve">NAPOMENA: Ovim predmerom i predračunom predviđa se isporuka svog potrebnog materijala i opreme, ugrađivanje kako je to navedeno u pojedinim pozicijama, ispitivanje i puštanje u rad, kao i dovođenje u ispravno stanje svih oštećenih mesta na već izvedenim radovima. Sav upotrebljeni materijal mora biti prvoklasnog kvaliteta. Svi radovi moraju biti izvedeni stručnom snagom, a u potpunosti prema Srpskim propisima i važećim standardima za ovu vrstu radova.
U cenu se uračunava sav navedeni materijal u pozicijama i sav sitan materijal, koji prati dotičnu poziciju, transport, kao i cenu radne snage sa svim porezima i doprinosima. Cena uključuje ispitivanje i puštanje u ispravan rad svih elemenata instalacije navedenih u pozicijama. Izvođač je dužan da radove izvrši u svemu prema priloženom tehničkom izveštaju, tehničkim uslovima, predmeru i predračunu i crtežima, da pre početka radova dobro prouči dobijenu dokumentaciju i da na vreme upozori na eventualna odstupanja od postojećih propisa.
Izvođač se takodje ne oslobađa obaveze izvođenja pojedinih radova, koji su predviđeni predmerom i predračunom, a eventualno nisu napomenuti u tehničkom opisu ili ma na kom drugom prilogu ovog projekta, a što je obavezan da uradi po važećim propisima za izvodjenja instalacija za ovu vrstu objekta.
</t>
  </si>
  <si>
    <t>Ovom specifikacijom predviđa se isporuka sve opreme i materijala navedenih u pozicijama i sveg sitnog nespecificiranog materijala potrebnog za kompletnu izradu, ugrađivanje, ispitivanje i puštanje u rad, kao i dovođjenje u ispravno-prvobitno stanje svih mesta oštećenih na već izvedenim radovima.
U cenu se uračunava cena sve navedene opreme i materijala u pozicijama i sav sitan nespecificirani materijal, transport i cena radne snage i svi porezi i doprinosi na materijal i rad. Cena uključuje i izradu sve eventualno potrebne radioničke dokumentacije, ispitivanja i puštanje u ispravan rad svih postrojenja i instalacija navedenih u pozicijama, kao i izdavanje potrebnih atesta i sertifikata. 
NAPOMENA:                                                               
Svi kablovi i pasivne komponente za vođenje kablova izrađene od plastike a koje se ne ugrađuju u zid pod malter moraju biti u HALLOGEN FREE izvedbi</t>
  </si>
  <si>
    <t>Analogno-adresabilna mikroprocesorski kontrolisana centrala sa 1 petljom, kapaciteta 250 adresabilnih elemenata u petlji, maksimalna dužina petlje 2000m, mogućnost umrežavanja do 32 centrale, 40x4 karaktera displej, LED indikacija 20 zona, 2 relejna izlaza na centrali, auto-search i auto-check funkcije, detekcija dvostruke adrese, memorija 4,000 događaja, do 50 adresabilnih sirena po petlji, 2 nadzirana sirenska izlaza, dnevno-noćni režim rada, podešavanje osetljivosti detektora, USB port za konfigurisanje centrala, dimenzije 443 mm x 268 mm x 109 mm, poseduje EN 54-2, 4 standard. U kućištu centale ima mesta za smeštanje dve akumulatorske baterije 12V, 7.5Ah.  Tip DET-CAD-150-1 Detnov, Španija. Isporučilac opreme Almaks Beograd.</t>
  </si>
  <si>
    <t>Standardna baza za montažu adresabilnih detektora. Tip DET-Z-200 Detnov, Španija.</t>
  </si>
  <si>
    <t>Konvencionalna protivpožarna sirena za unutrašnju  montažu, selekcija 3 tona, niske potrošnje (7mA), 87.5dB/1m, napajanje 20Vdc-28Vdc, u saglasnosti sa EN 54-3 standardom. Tip DET-SCD100 Detnov, Španija.</t>
  </si>
  <si>
    <t xml:space="preserve">Telefonski GSM dojavni automat.
Tip PVOX-OUT  ili sličan.
Isporuka,montaža i povezivanje.
</t>
  </si>
  <si>
    <t>Specifikacija instalacionog materijala</t>
  </si>
  <si>
    <t>Isporuka i ugradnja Instalacionog kabla tipa JH(St)H 2x2x0,8mm</t>
  </si>
  <si>
    <t>Isporuka i ugradnja vatrootpornog instalacionog kabla tipa JE-H(St)H 1x2x0.8mm FE180/E30 za povezivanje sirena međusobno i sa centralom.</t>
  </si>
  <si>
    <t>Isporuka i ugradnja vatrootpornog instalacionog kabla tipa NHXHX Fe180 E30  2x1,5mm2 za povezivanje izvršnih funkcija.</t>
  </si>
  <si>
    <t>Isporuka i ugradnja pod malter, nazidno ili u spušteni plafon tvrdih HF cevi odgovarajućeg prečnika.</t>
  </si>
  <si>
    <t>Obujmica sa funkcijom u požaru E90 u kompletu sa ankerom, isprava o usaglašenosti sa LVD direktivom izdata od strane imenovanog tela u RS, isprava o usaglašenosti sa normativom DIN4102-12</t>
  </si>
  <si>
    <t xml:space="preserve">Isporuka i ugradnja kabla N2HX-J 3x1.5 mm2 za napajanje centrale. </t>
  </si>
  <si>
    <t>Sitan i nestandardni instalacioni materijal - paušalno</t>
  </si>
  <si>
    <t>Specifikacija radova i ostalih troškova</t>
  </si>
  <si>
    <t>Izrada projekta izvedenog objekta.</t>
  </si>
  <si>
    <t>Završna električna merenja na kablovima (otpor izolacije, preslušavanje i ispitivanje parica na prekid i kratak spoj).</t>
  </si>
  <si>
    <t>Specifikacija opreme</t>
  </si>
  <si>
    <t>II SIGNALNE INSTALACIJE - SISTEM ZA DOJAVU POŽARA</t>
  </si>
  <si>
    <t>1.1</t>
  </si>
  <si>
    <t>1.2</t>
  </si>
  <si>
    <t>Orman za akumulatorske baterije i adresabilne module  sa pratecim elementima, relei, uvodnice.</t>
  </si>
  <si>
    <t>1.3</t>
  </si>
  <si>
    <t>Akumulator 12V, 18Ah za adresibilnu centralu.</t>
  </si>
  <si>
    <t>1.4</t>
  </si>
  <si>
    <t>Analogno-adresabilni optički detektor, kompenzacija uticaja prašine,radni napon 22-38V DC, struja u alarmnom stanju 11mA, u mirnom stanju 300µA.Pokriva prostor od 60m², u skladu sa EN54-7. Tip DET-DOD-220A Detnov, Španija.</t>
  </si>
  <si>
    <t>1.5</t>
  </si>
  <si>
    <t>1.6</t>
  </si>
  <si>
    <t>Adresabilni ručni javljač požara, resetujući, radni napon 22-38V DC, struja u mirnom stanju 300µA, struja u alarmnom stanju 3mA, u skladu sa standardom EN54-11, stepen zaštite IP 40. Tip DET-MAD-450 Detnov, Španija.</t>
  </si>
  <si>
    <t>1.7</t>
  </si>
  <si>
    <t>1.8</t>
  </si>
  <si>
    <t>2.1</t>
  </si>
  <si>
    <t>2.2</t>
  </si>
  <si>
    <t>2.3</t>
  </si>
  <si>
    <t>2.4</t>
  </si>
  <si>
    <t>2.5</t>
  </si>
  <si>
    <t>2.6</t>
  </si>
  <si>
    <t>2.7</t>
  </si>
  <si>
    <t xml:space="preserve">Zaptivanje kablovskih prodora kroz zidove vatrootpornom masom.
Masa mora da poseduje:
Sertifikat o otpornosti prema požaru negorivih materijala za zaptivanje prodora instalacija na granici požarnog sektora u skladu sa normativom DIN 4102 deo 9- Fire behaviour of building materials and elements; seals for cable penetrations; concepts, requirements and testing., odnosno DIN 4102 deo 11- Fire behaviour of building materials and building components; pipe encasements, pipe bushings, service shafts and ducts, and barriers across inspection openings; terminology, requirements and testing, a na osnovu Pravilnika o obaveznom atestiranju elemenata tipskih građevinskih konstrukcija na otpornost prema požaru i o uslovima koje moraju ispunjavati organizacije udruženog rada ovlašćene za testiranje tih proizvoda (Pravilnik o obaveznom atestiranju „Sl. list SFRJ“ br. 24/90) i standardima SRPS ISO 834 (1994) i SRPS U.J1.090 (1986) izdatim od strane imenovanog tela.
</t>
  </si>
  <si>
    <t>2.8</t>
  </si>
  <si>
    <t>3.1</t>
  </si>
  <si>
    <t>3.2</t>
  </si>
  <si>
    <t>3.3</t>
  </si>
  <si>
    <t>Podešavanje uređaja i opreme, povezivanje centralnih uređaja, testiranje i programiranje, puštanje u rad, provera funkcionalne ispravnosti sistema i obuka korisnika, izrada uputstva za rukovanje.</t>
  </si>
  <si>
    <t>Stručni nadzor nad izvođenjem radova od strane licenciranog inženjera (potrebno uverenje o položenom stručnom ispitu iz oblasti zaštite od požara).</t>
  </si>
  <si>
    <t>Montaža opreme na postavljenu i obeleženu instalaciju.</t>
  </si>
  <si>
    <t>3.4</t>
  </si>
  <si>
    <t>Prvo kontrolisanje sistema, eventualne korekcije sistema.</t>
  </si>
  <si>
    <t>3.5</t>
  </si>
  <si>
    <t>3.6</t>
  </si>
  <si>
    <t>kpl.</t>
  </si>
  <si>
    <t>1 SPECIFIKACIJA OPREME</t>
  </si>
  <si>
    <t>2 SPECIFIKACIJA INSTALACIONOG MATERIJALA</t>
  </si>
  <si>
    <t>3 SPECIFIKACIJA RADOVA I OSTALIH TROŠKOVA</t>
  </si>
  <si>
    <t>II SIGNALNE INSTALACIJE 
- SISTEM ZA DOJAVU POŽARA</t>
  </si>
  <si>
    <t>TELEKOMUNIKACIONE I SIGNALNE INSTALACIJE</t>
  </si>
  <si>
    <t>Ormarić za smeštaj kolektorskih setova, sa bravicom, 800x400x110</t>
  </si>
  <si>
    <t>Kuglasta slavina, navojna, holenderska 5/4"</t>
  </si>
  <si>
    <t>Set za nošenje i oslanjanje radijatora (Radijatorske konzole, držači i odstojnici)</t>
  </si>
  <si>
    <t>Za Cu i MS fiting, disugas i žicu, šelne, konzole, oslonce, spojni i zaptivni materijal, uzima se 50% od vrednosti pozicije cevi.</t>
  </si>
  <si>
    <t>OSTALI RADOVI</t>
  </si>
  <si>
    <t>Ispitivanja i merenja
• Ispitivanje UGI na čvrstoću i nepropusnost
• Ispitivanje toplovodne instalacije na hladni hidraulički pritisak
• Ispitivanje freonskih instalacija
• Topla i hladna proba
Predvideti sva potrebna parcijalna ispitivanja, merenja i dokazivanja parametara. Nakon izvršenih merenja i ispitivanja izraditi odgovarajuće zapisnike koje overavaju Odgovorni izvođač radova i Stručni nadzor.</t>
  </si>
  <si>
    <t>REKAPITULACIJA :</t>
  </si>
  <si>
    <t>UKUPNO OSTALI RADOVI</t>
  </si>
  <si>
    <t xml:space="preserve">I CENTRALNO GREJANJE </t>
  </si>
  <si>
    <t>II KLIMATIZACIJA - VRF SISTEM</t>
  </si>
  <si>
    <t>III VENTILACIJA</t>
  </si>
  <si>
    <t>IV OSTALI RADOVI</t>
  </si>
  <si>
    <t xml:space="preserve">Ukupno </t>
  </si>
  <si>
    <t>VII OPREMA I SREDSTAVA ZA ZAŠTITU OD POŽARA</t>
  </si>
  <si>
    <t>Ručni protivpožarni aparat za gašanje
prahom pod stalnim pritiskom azota, oznaka S9</t>
  </si>
  <si>
    <t>Ručni protivpožarni aparat za gašenje
ugljendioksidom, oznaka CO2-5</t>
  </si>
  <si>
    <t>A UKUPNO RUČNI I PREVOZNI APARATI ZA GAŠENJE POŽARA</t>
  </si>
  <si>
    <t>T-1</t>
  </si>
  <si>
    <t>Postupak u slučaju požara</t>
  </si>
  <si>
    <t>T-2</t>
  </si>
  <si>
    <t>T-3</t>
  </si>
  <si>
    <t>T-4</t>
  </si>
  <si>
    <t>Strogo zabranjeno pušenje i pristup
otvorenim plamenom</t>
  </si>
  <si>
    <t>Ručni vatrogasni aparat S-9 (uputstvo za rukovanje) 30 x 50 cm</t>
  </si>
  <si>
    <t>Ručni vatrogasni aparat CO2-5 (uputstvo za rukovanje) 30 x 50 cm</t>
  </si>
  <si>
    <t>B UKUPNO TABLE UPOZORENJA I OBAVEŠTENJA</t>
  </si>
  <si>
    <t>SPOLJNE UREĐENJE</t>
  </si>
  <si>
    <t>Nabavka materijala i oblaganje stepeništa (sa čelima) pločama paljenog granita.</t>
  </si>
  <si>
    <t>Parterno popločanje, behaton pločama, navaka materijala, sa svim potrebnim predradnjama, na pripremljenoj podlozi.</t>
  </si>
  <si>
    <t>RADOVI NA POPLOČAVANJU</t>
  </si>
  <si>
    <t xml:space="preserve">UKUPNO RADOVI NA POPLOČAVANJU </t>
  </si>
  <si>
    <t>HORTIKULTURNI RADOVI</t>
  </si>
  <si>
    <t>Nabavka sadnica i sadnja "Tise" sa svim potrebnim predradnjama.</t>
  </si>
  <si>
    <t>Nabavka sadnica i sadnja "Japanske trešnje"  sa svim potrebnim predradnjama.</t>
  </si>
  <si>
    <t>Nabavka sadnica i sadnja "Crvenog javora"  sa svim potrebnim predradnjama.</t>
  </si>
  <si>
    <t>Nabavka sadnica i sadnja "Običnog čempresa" sa svim potrebnim predradnjama.</t>
  </si>
  <si>
    <t>Nabavka sadnica i sadnja "Japanske kurike"  sa svim potrebnim predradnjama.</t>
  </si>
  <si>
    <t>Nabavka sadnica i sadnja "Lovor višnje" sa svim potrebnim predradnjama.</t>
  </si>
  <si>
    <t>Nabavka sadnica i sadnja "Spiraea bumalda"  sa svim potrebnim predradnjama.</t>
  </si>
  <si>
    <t>Nabavka sadnica i sadnja "Tumbergove žutike" sa svim potrebnim predradnjama.</t>
  </si>
  <si>
    <t>Nabavka sadnica i sadnja "Ruže Kindertag" sa svim potrebnim predradnjama.</t>
  </si>
  <si>
    <t xml:space="preserve">UKUPNO HORTIKULTURNI RADOVI </t>
  </si>
  <si>
    <t>UKUPNO SPOLJNO UREĐENJE (A + B)</t>
  </si>
  <si>
    <t>GRAĐEVINSKI I GRAĐEVINSKO-ZANATSKI RADOVI</t>
  </si>
  <si>
    <t>OPREMA I SREDSTVA ZA ZAŠTITU OD POŽARA</t>
  </si>
  <si>
    <t xml:space="preserve">UKUPNO </t>
  </si>
  <si>
    <t>IZNOS PDV-a</t>
  </si>
  <si>
    <t>UKUPNO SA PDV-om</t>
  </si>
  <si>
    <t>RSD</t>
  </si>
  <si>
    <t>Napomena: Cene date predmerom i predračunom su bez PDV-a.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</si>
</sst>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00"/>
    <numFmt numFmtId="166" formatCode="#,##0.00\ \ "/>
    <numFmt numFmtId="167" formatCode="0.0"/>
    <numFmt numFmtId="168" formatCode="_(* #,##0.00_);_(* \(#,##0.00\);_(* \-??_);_(@_)"/>
    <numFmt numFmtId="169" formatCode="0.000"/>
  </numFmts>
  <fonts count="52">
    <font>
      <sz val="10"/>
      <name val="Arial"/>
    </font>
    <font>
      <sz val="11"/>
      <color theme="1"/>
      <name val="Calibri"/>
      <family val="2"/>
      <charset val="238"/>
      <scheme val="minor"/>
    </font>
    <font>
      <sz val="11"/>
      <name val="Verdana"/>
      <family val="2"/>
    </font>
    <font>
      <b/>
      <sz val="11"/>
      <name val="Verdana"/>
      <family val="2"/>
    </font>
    <font>
      <b/>
      <sz val="12"/>
      <name val="Verdana"/>
      <family val="2"/>
    </font>
    <font>
      <sz val="10"/>
      <name val="Verdana"/>
      <family val="2"/>
    </font>
    <font>
      <sz val="11"/>
      <name val="Verdana"/>
      <family val="2"/>
      <charset val="238"/>
    </font>
    <font>
      <b/>
      <sz val="11"/>
      <name val="Verdana"/>
      <family val="2"/>
      <charset val="238"/>
    </font>
    <font>
      <b/>
      <sz val="10"/>
      <name val="Verdana"/>
      <family val="2"/>
      <charset val="238"/>
    </font>
    <font>
      <b/>
      <sz val="10"/>
      <name val="Verdana"/>
      <family val="2"/>
    </font>
    <font>
      <i/>
      <sz val="10"/>
      <name val="Verdana"/>
      <family val="2"/>
    </font>
    <font>
      <u/>
      <sz val="10"/>
      <name val="Verdana"/>
      <family val="2"/>
      <charset val="238"/>
    </font>
    <font>
      <sz val="10"/>
      <name val="Verdana"/>
      <family val="2"/>
      <charset val="238"/>
    </font>
    <font>
      <sz val="10"/>
      <name val="Arial"/>
      <family val="2"/>
    </font>
    <font>
      <sz val="8"/>
      <name val="Verdana"/>
      <family val="2"/>
    </font>
    <font>
      <sz val="10"/>
      <name val="Arial"/>
      <family val="2"/>
    </font>
    <font>
      <b/>
      <sz val="14"/>
      <name val="Verdana"/>
      <family val="2"/>
    </font>
    <font>
      <sz val="12"/>
      <name val="Arial"/>
      <family val="2"/>
    </font>
    <font>
      <sz val="10"/>
      <name val="Yu Times New Roman"/>
      <family val="1"/>
    </font>
    <font>
      <sz val="10"/>
      <name val="Calibri"/>
      <family val="2"/>
      <charset val="238"/>
      <scheme val="minor"/>
    </font>
    <font>
      <b/>
      <sz val="10"/>
      <name val="Calibri"/>
      <family val="2"/>
      <charset val="238"/>
      <scheme val="minor"/>
    </font>
    <font>
      <b/>
      <sz val="12"/>
      <name val="Calibri"/>
      <family val="2"/>
      <charset val="238"/>
      <scheme val="minor"/>
    </font>
    <font>
      <sz val="10"/>
      <color indexed="61"/>
      <name val="Calibri"/>
      <family val="2"/>
      <charset val="238"/>
      <scheme val="minor"/>
    </font>
    <font>
      <b/>
      <u/>
      <sz val="10"/>
      <name val="Verdana"/>
      <family val="2"/>
    </font>
    <font>
      <b/>
      <sz val="10"/>
      <name val="Arial"/>
      <family val="2"/>
    </font>
    <font>
      <sz val="10"/>
      <name val="Arial"/>
      <family val="2"/>
      <charset val="238"/>
    </font>
    <font>
      <sz val="10"/>
      <name val="Calibri"/>
      <family val="2"/>
      <scheme val="minor"/>
    </font>
    <font>
      <sz val="12"/>
      <name val="Arial"/>
      <family val="2"/>
      <charset val="238"/>
    </font>
    <font>
      <b/>
      <sz val="10"/>
      <name val="Arial"/>
      <family val="2"/>
      <charset val="238"/>
    </font>
    <font>
      <b/>
      <sz val="14"/>
      <name val="Arial"/>
      <family val="2"/>
      <charset val="238"/>
    </font>
    <font>
      <b/>
      <sz val="11"/>
      <name val="Arial"/>
      <family val="2"/>
    </font>
    <font>
      <sz val="10"/>
      <name val="Tahoma"/>
      <family val="2"/>
    </font>
    <font>
      <sz val="10"/>
      <name val="Tahoma"/>
      <family val="2"/>
      <charset val="238"/>
    </font>
    <font>
      <b/>
      <sz val="12"/>
      <name val="Verdana"/>
      <family val="2"/>
      <charset val="238"/>
    </font>
    <font>
      <b/>
      <sz val="12"/>
      <name val="Arial"/>
      <family val="2"/>
      <charset val="238"/>
    </font>
    <font>
      <sz val="11"/>
      <name val="YU L Swiss"/>
      <family val="2"/>
      <charset val="204"/>
    </font>
    <font>
      <sz val="10"/>
      <color rgb="FF212529"/>
      <name val="Verdana"/>
      <family val="2"/>
    </font>
    <font>
      <b/>
      <sz val="10"/>
      <color indexed="63"/>
      <name val="Verdana"/>
      <family val="2"/>
    </font>
    <font>
      <sz val="10"/>
      <color indexed="63"/>
      <name val="Verdana"/>
      <family val="2"/>
    </font>
    <font>
      <sz val="10"/>
      <color indexed="8"/>
      <name val="Verdana"/>
      <family val="2"/>
    </font>
    <font>
      <vertAlign val="superscript"/>
      <sz val="10"/>
      <name val="Verdana"/>
      <family val="2"/>
    </font>
    <font>
      <sz val="12"/>
      <name val="Verdana"/>
      <family val="2"/>
    </font>
    <font>
      <b/>
      <sz val="14"/>
      <name val="Verdana"/>
      <family val="2"/>
      <charset val="238"/>
    </font>
    <font>
      <sz val="14"/>
      <name val="Arial"/>
      <family val="2"/>
      <charset val="238"/>
    </font>
    <font>
      <sz val="14"/>
      <name val="Arial"/>
      <family val="2"/>
    </font>
    <font>
      <sz val="14"/>
      <name val="Verdana"/>
      <family val="2"/>
      <charset val="238"/>
    </font>
    <font>
      <sz val="14"/>
      <name val="Verdana"/>
      <family val="2"/>
    </font>
    <font>
      <sz val="11"/>
      <color rgb="FF006100"/>
      <name val="Calibri"/>
      <family val="2"/>
      <charset val="238"/>
      <scheme val="minor"/>
    </font>
    <font>
      <sz val="10"/>
      <color indexed="10"/>
      <name val="Verdana"/>
      <family val="2"/>
    </font>
    <font>
      <b/>
      <sz val="10"/>
      <color indexed="8"/>
      <name val="Verdana"/>
      <family val="2"/>
    </font>
    <font>
      <b/>
      <sz val="14"/>
      <color indexed="8"/>
      <name val="Verdana"/>
      <family val="2"/>
      <charset val="238"/>
    </font>
    <font>
      <sz val="12"/>
      <name val="Verdana"/>
      <family val="2"/>
      <charset val="238"/>
    </font>
  </fonts>
  <fills count="5">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C6EFCE"/>
      </patternFill>
    </fill>
  </fills>
  <borders count="17">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medium">
        <color indexed="64"/>
      </right>
      <top/>
      <bottom/>
      <diagonal/>
    </border>
    <border>
      <left/>
      <right/>
      <top style="thin">
        <color indexed="64"/>
      </top>
      <bottom style="double">
        <color indexed="64"/>
      </bottom>
      <diagonal/>
    </border>
  </borders>
  <cellStyleXfs count="12">
    <xf numFmtId="0" fontId="0" fillId="0" borderId="0" applyFont="0"/>
    <xf numFmtId="164" fontId="15" fillId="0" borderId="0" applyFont="0" applyFill="0" applyBorder="0" applyAlignment="0" applyProtection="0"/>
    <xf numFmtId="0" fontId="18" fillId="0" borderId="0"/>
    <xf numFmtId="0" fontId="25" fillId="0" borderId="0"/>
    <xf numFmtId="168" fontId="25" fillId="0" borderId="0" applyFill="0" applyBorder="0" applyAlignment="0" applyProtection="0"/>
    <xf numFmtId="0" fontId="17" fillId="0" borderId="0"/>
    <xf numFmtId="0" fontId="25" fillId="0" borderId="0"/>
    <xf numFmtId="0" fontId="27" fillId="0" borderId="0"/>
    <xf numFmtId="0" fontId="1" fillId="0" borderId="0"/>
    <xf numFmtId="0" fontId="35" fillId="0" borderId="0"/>
    <xf numFmtId="0" fontId="25" fillId="0" borderId="0"/>
    <xf numFmtId="0" fontId="47" fillId="4" borderId="0" applyNumberFormat="0" applyBorder="0" applyAlignment="0" applyProtection="0"/>
  </cellStyleXfs>
  <cellXfs count="456">
    <xf numFmtId="0" fontId="0" fillId="0" borderId="0" xfId="0"/>
    <xf numFmtId="0" fontId="2" fillId="0" borderId="0" xfId="0" applyFont="1"/>
    <xf numFmtId="0" fontId="5" fillId="0" borderId="0" xfId="0" applyFont="1"/>
    <xf numFmtId="0" fontId="3" fillId="0" borderId="0" xfId="0" applyFont="1" applyAlignment="1">
      <alignment wrapText="1"/>
    </xf>
    <xf numFmtId="4" fontId="8" fillId="0" borderId="0" xfId="0" applyNumberFormat="1" applyFont="1" applyAlignment="1">
      <alignment horizontal="left" vertical="top" wrapText="1"/>
    </xf>
    <xf numFmtId="0" fontId="7" fillId="0" borderId="0" xfId="0" applyFont="1" applyAlignment="1">
      <alignment wrapText="1"/>
    </xf>
    <xf numFmtId="0" fontId="6" fillId="0" borderId="0" xfId="0" applyFont="1"/>
    <xf numFmtId="1" fontId="5" fillId="0" borderId="0" xfId="0" applyNumberFormat="1" applyFont="1" applyAlignment="1">
      <alignment horizontal="right" wrapText="1"/>
    </xf>
    <xf numFmtId="165" fontId="9" fillId="0" borderId="0" xfId="0" applyNumberFormat="1" applyFont="1" applyAlignment="1">
      <alignment horizontal="center" vertical="top"/>
    </xf>
    <xf numFmtId="1" fontId="9" fillId="0" borderId="0" xfId="0" applyNumberFormat="1" applyFont="1" applyAlignment="1">
      <alignment horizontal="right" wrapText="1"/>
    </xf>
    <xf numFmtId="1" fontId="5" fillId="0" borderId="2" xfId="0" applyNumberFormat="1" applyFont="1" applyBorder="1" applyAlignment="1">
      <alignment horizontal="right" wrapText="1"/>
    </xf>
    <xf numFmtId="1" fontId="5" fillId="0" borderId="3" xfId="0" applyNumberFormat="1" applyFont="1" applyBorder="1" applyAlignment="1">
      <alignment horizontal="right" wrapText="1"/>
    </xf>
    <xf numFmtId="1" fontId="5" fillId="0" borderId="0" xfId="0" applyNumberFormat="1" applyFont="1" applyAlignment="1">
      <alignment vertical="top"/>
    </xf>
    <xf numFmtId="167" fontId="5" fillId="0" borderId="0" xfId="0" applyNumberFormat="1" applyFont="1" applyAlignment="1">
      <alignment horizontal="center"/>
    </xf>
    <xf numFmtId="167" fontId="5" fillId="0" borderId="1" xfId="0" applyNumberFormat="1" applyFont="1" applyBorder="1" applyAlignment="1">
      <alignment horizontal="center"/>
    </xf>
    <xf numFmtId="167" fontId="5" fillId="0" borderId="4" xfId="0" applyNumberFormat="1" applyFont="1" applyBorder="1" applyAlignment="1">
      <alignment horizontal="center"/>
    </xf>
    <xf numFmtId="167" fontId="5" fillId="0" borderId="0" xfId="0" applyNumberFormat="1" applyFont="1" applyAlignment="1">
      <alignment vertical="top"/>
    </xf>
    <xf numFmtId="167" fontId="5" fillId="0" borderId="4" xfId="0" applyNumberFormat="1" applyFont="1" applyBorder="1" applyAlignment="1">
      <alignment horizontal="center" wrapText="1"/>
    </xf>
    <xf numFmtId="167" fontId="5" fillId="0" borderId="0" xfId="0" applyNumberFormat="1" applyFont="1" applyAlignment="1">
      <alignment horizontal="center" wrapText="1"/>
    </xf>
    <xf numFmtId="167" fontId="9" fillId="0" borderId="0" xfId="0" applyNumberFormat="1" applyFont="1" applyAlignment="1">
      <alignment vertical="top"/>
    </xf>
    <xf numFmtId="167" fontId="5" fillId="0" borderId="0" xfId="0" applyNumberFormat="1" applyFont="1" applyAlignment="1">
      <alignment horizontal="center" vertical="top"/>
    </xf>
    <xf numFmtId="167" fontId="10" fillId="0" borderId="0" xfId="0" applyNumberFormat="1" applyFont="1" applyAlignment="1">
      <alignment horizontal="center"/>
    </xf>
    <xf numFmtId="167" fontId="9" fillId="0" borderId="0" xfId="0" applyNumberFormat="1" applyFont="1" applyAlignment="1">
      <alignment horizontal="left" vertical="top" wrapText="1"/>
    </xf>
    <xf numFmtId="4" fontId="5" fillId="0" borderId="0" xfId="0" applyNumberFormat="1" applyFont="1" applyAlignment="1">
      <alignment horizontal="left" vertical="top" wrapText="1"/>
    </xf>
    <xf numFmtId="4" fontId="9" fillId="0" borderId="4" xfId="0" applyNumberFormat="1" applyFont="1" applyBorder="1" applyAlignment="1">
      <alignment horizontal="left" vertical="top" wrapText="1"/>
    </xf>
    <xf numFmtId="4" fontId="5" fillId="0" borderId="1" xfId="0" applyNumberFormat="1" applyFont="1" applyBorder="1" applyAlignment="1">
      <alignment horizontal="left" vertical="top" wrapText="1"/>
    </xf>
    <xf numFmtId="4" fontId="5" fillId="0" borderId="4" xfId="0" applyNumberFormat="1" applyFont="1" applyBorder="1" applyAlignment="1">
      <alignment horizontal="left" vertical="top" wrapText="1"/>
    </xf>
    <xf numFmtId="0" fontId="9" fillId="0" borderId="0" xfId="0" applyFont="1"/>
    <xf numFmtId="165" fontId="9" fillId="0" borderId="1" xfId="0" applyNumberFormat="1" applyFont="1" applyBorder="1" applyAlignment="1">
      <alignment horizontal="center" vertical="top"/>
    </xf>
    <xf numFmtId="165" fontId="9" fillId="0" borderId="4" xfId="0" applyNumberFormat="1" applyFont="1" applyBorder="1" applyAlignment="1">
      <alignment horizontal="center" vertical="top"/>
    </xf>
    <xf numFmtId="0" fontId="5" fillId="0" borderId="0" xfId="0" applyFont="1" applyAlignment="1">
      <alignment vertical="top"/>
    </xf>
    <xf numFmtId="0" fontId="5" fillId="0" borderId="0" xfId="0" applyFont="1" applyAlignment="1">
      <alignment horizontal="center" vertical="top"/>
    </xf>
    <xf numFmtId="0" fontId="9" fillId="0" borderId="0" xfId="0" applyFont="1" applyAlignment="1">
      <alignment horizontal="right"/>
    </xf>
    <xf numFmtId="1" fontId="5" fillId="0" borderId="0" xfId="0" applyNumberFormat="1" applyFont="1" applyAlignment="1">
      <alignment horizontal="right"/>
    </xf>
    <xf numFmtId="1" fontId="5" fillId="0" borderId="1" xfId="0" applyNumberFormat="1" applyFont="1" applyBorder="1" applyAlignment="1">
      <alignment horizontal="right"/>
    </xf>
    <xf numFmtId="1" fontId="5" fillId="0" borderId="4" xfId="0" applyNumberFormat="1" applyFont="1" applyBorder="1" applyAlignment="1">
      <alignment horizontal="right"/>
    </xf>
    <xf numFmtId="1" fontId="5" fillId="0" borderId="0" xfId="0" applyNumberFormat="1" applyFont="1" applyAlignment="1">
      <alignment horizontal="right" vertical="top"/>
    </xf>
    <xf numFmtId="1" fontId="5" fillId="0" borderId="4" xfId="0" applyNumberFormat="1" applyFont="1" applyBorder="1" applyAlignment="1">
      <alignment horizontal="right" wrapText="1"/>
    </xf>
    <xf numFmtId="0" fontId="5" fillId="0" borderId="5" xfId="0" applyFont="1" applyBorder="1" applyAlignment="1">
      <alignment horizontal="center" vertical="top"/>
    </xf>
    <xf numFmtId="0" fontId="5" fillId="0" borderId="7" xfId="0" applyFont="1" applyBorder="1" applyAlignment="1">
      <alignment vertical="top"/>
    </xf>
    <xf numFmtId="0" fontId="5" fillId="0" borderId="6" xfId="0" applyFont="1" applyBorder="1" applyAlignment="1">
      <alignment vertical="top"/>
    </xf>
    <xf numFmtId="0" fontId="5" fillId="0" borderId="6" xfId="0" applyFont="1" applyBorder="1" applyAlignment="1">
      <alignment horizontal="center" vertical="top"/>
    </xf>
    <xf numFmtId="0" fontId="5" fillId="0" borderId="0" xfId="0" applyFont="1" applyAlignment="1">
      <alignment horizontal="right" vertical="top"/>
    </xf>
    <xf numFmtId="0" fontId="5" fillId="0" borderId="1" xfId="0" applyFont="1" applyBorder="1" applyAlignment="1">
      <alignment horizontal="center"/>
    </xf>
    <xf numFmtId="0" fontId="5" fillId="0" borderId="4" xfId="0" applyFont="1" applyBorder="1" applyAlignment="1">
      <alignment horizontal="center"/>
    </xf>
    <xf numFmtId="0" fontId="5" fillId="0" borderId="0" xfId="0" applyFont="1" applyAlignment="1">
      <alignment horizontal="center"/>
    </xf>
    <xf numFmtId="0" fontId="5" fillId="0" borderId="0" xfId="0" applyFont="1" applyAlignment="1">
      <alignment horizontal="right"/>
    </xf>
    <xf numFmtId="0" fontId="2" fillId="0" borderId="0" xfId="0" applyFont="1" applyAlignment="1">
      <alignment vertical="center"/>
    </xf>
    <xf numFmtId="0" fontId="5" fillId="0" borderId="0" xfId="0" applyFont="1" applyAlignment="1">
      <alignment horizontal="center" vertical="center"/>
    </xf>
    <xf numFmtId="165" fontId="9" fillId="0" borderId="0" xfId="0" applyNumberFormat="1" applyFont="1" applyAlignment="1">
      <alignment horizontal="center" vertical="center"/>
    </xf>
    <xf numFmtId="167" fontId="5" fillId="0" borderId="0" xfId="0" applyNumberFormat="1" applyFont="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justify" vertical="center" wrapText="1"/>
    </xf>
    <xf numFmtId="0" fontId="5" fillId="0" borderId="0" xfId="0" applyFont="1" applyAlignment="1">
      <alignment horizontal="center" vertical="center" wrapText="1"/>
    </xf>
    <xf numFmtId="4" fontId="5" fillId="0" borderId="0" xfId="0" applyNumberFormat="1" applyFont="1" applyAlignment="1">
      <alignment horizontal="justify" vertical="top" wrapText="1"/>
    </xf>
    <xf numFmtId="4" fontId="5" fillId="0" borderId="0" xfId="0" applyNumberFormat="1" applyFont="1" applyAlignment="1">
      <alignment horizontal="justify" wrapText="1"/>
    </xf>
    <xf numFmtId="166" fontId="9" fillId="0" borderId="0" xfId="0" applyNumberFormat="1" applyFont="1" applyAlignment="1">
      <alignment horizontal="left" vertical="top" wrapText="1"/>
    </xf>
    <xf numFmtId="166" fontId="5" fillId="0" borderId="0" xfId="0" applyNumberFormat="1" applyFont="1" applyAlignment="1">
      <alignment horizontal="left" vertical="top" wrapText="1"/>
    </xf>
    <xf numFmtId="4" fontId="12" fillId="0" borderId="0" xfId="0" applyNumberFormat="1" applyFont="1" applyAlignment="1">
      <alignment horizontal="left" vertical="top" wrapText="1"/>
    </xf>
    <xf numFmtId="0" fontId="9" fillId="0" borderId="0" xfId="0" applyFont="1" applyAlignment="1">
      <alignment vertical="top"/>
    </xf>
    <xf numFmtId="4" fontId="5" fillId="0" borderId="0" xfId="0" applyNumberFormat="1" applyFont="1" applyAlignment="1">
      <alignment horizontal="center" wrapText="1"/>
    </xf>
    <xf numFmtId="1" fontId="5" fillId="0" borderId="0" xfId="0" applyNumberFormat="1" applyFont="1" applyAlignment="1">
      <alignment horizontal="center" vertical="top"/>
    </xf>
    <xf numFmtId="1" fontId="5" fillId="0" borderId="0" xfId="0" applyNumberFormat="1" applyFont="1" applyAlignment="1">
      <alignment horizontal="center" wrapText="1"/>
    </xf>
    <xf numFmtId="0" fontId="2" fillId="0" borderId="5" xfId="0" applyFont="1" applyBorder="1" applyAlignment="1">
      <alignment horizontal="center" vertical="top"/>
    </xf>
    <xf numFmtId="165" fontId="3" fillId="0" borderId="1" xfId="0" applyNumberFormat="1" applyFont="1" applyBorder="1" applyAlignment="1">
      <alignment horizontal="center" vertical="top"/>
    </xf>
    <xf numFmtId="4" fontId="2" fillId="0" borderId="1" xfId="0" applyNumberFormat="1" applyFont="1" applyBorder="1" applyAlignment="1">
      <alignment horizontal="left" vertical="top" wrapText="1"/>
    </xf>
    <xf numFmtId="0" fontId="2" fillId="0" borderId="1" xfId="0" applyFont="1" applyBorder="1" applyAlignment="1">
      <alignment horizontal="center"/>
    </xf>
    <xf numFmtId="4" fontId="2" fillId="0" borderId="1" xfId="0" applyNumberFormat="1" applyFont="1" applyBorder="1" applyAlignment="1">
      <alignment horizontal="center"/>
    </xf>
    <xf numFmtId="0" fontId="2" fillId="0" borderId="6" xfId="0" applyFont="1" applyBorder="1" applyAlignment="1">
      <alignment vertical="top"/>
    </xf>
    <xf numFmtId="165" fontId="3" fillId="0" borderId="4" xfId="0" applyNumberFormat="1" applyFont="1" applyBorder="1" applyAlignment="1">
      <alignment horizontal="center" vertical="top"/>
    </xf>
    <xf numFmtId="4" fontId="3" fillId="0" borderId="4" xfId="0" applyNumberFormat="1" applyFont="1" applyBorder="1" applyAlignment="1">
      <alignment horizontal="left" vertical="top" wrapText="1"/>
    </xf>
    <xf numFmtId="0" fontId="2" fillId="0" borderId="4" xfId="0" applyFont="1" applyBorder="1" applyAlignment="1">
      <alignment horizontal="center"/>
    </xf>
    <xf numFmtId="4" fontId="2" fillId="0" borderId="4" xfId="0" applyNumberFormat="1" applyFont="1" applyBorder="1" applyAlignment="1">
      <alignment horizontal="center"/>
    </xf>
    <xf numFmtId="1" fontId="2" fillId="0" borderId="2" xfId="0" applyNumberFormat="1" applyFont="1" applyBorder="1" applyAlignment="1">
      <alignment horizontal="right" wrapText="1"/>
    </xf>
    <xf numFmtId="1" fontId="2" fillId="0" borderId="3" xfId="0" applyNumberFormat="1" applyFont="1" applyBorder="1" applyAlignment="1">
      <alignment horizontal="right" wrapText="1"/>
    </xf>
    <xf numFmtId="0" fontId="9" fillId="0" borderId="0" xfId="0" applyFont="1" applyAlignment="1">
      <alignment horizontal="left" vertical="top" wrapText="1"/>
    </xf>
    <xf numFmtId="4" fontId="9" fillId="0" borderId="0" xfId="0" applyNumberFormat="1" applyFont="1" applyAlignment="1">
      <alignment horizontal="left" vertical="top" wrapText="1"/>
    </xf>
    <xf numFmtId="0" fontId="5" fillId="0" borderId="1" xfId="0" applyFont="1" applyBorder="1" applyAlignment="1">
      <alignment horizontal="center" vertical="top"/>
    </xf>
    <xf numFmtId="0" fontId="5" fillId="0" borderId="1" xfId="0" applyFont="1" applyBorder="1" applyAlignment="1">
      <alignment vertical="top"/>
    </xf>
    <xf numFmtId="167" fontId="5" fillId="0" borderId="1" xfId="0" applyNumberFormat="1" applyFont="1" applyBorder="1" applyAlignment="1">
      <alignment horizontal="center" vertical="top"/>
    </xf>
    <xf numFmtId="0" fontId="5" fillId="0" borderId="4" xfId="0" applyFont="1" applyBorder="1" applyAlignment="1">
      <alignment vertical="top"/>
    </xf>
    <xf numFmtId="167" fontId="5" fillId="0" borderId="4" xfId="0" applyNumberFormat="1" applyFont="1" applyBorder="1" applyAlignment="1">
      <alignment horizontal="center" vertical="top"/>
    </xf>
    <xf numFmtId="4" fontId="5" fillId="0" borderId="0" xfId="0" quotePrefix="1" applyNumberFormat="1" applyFont="1" applyAlignment="1">
      <alignment horizontal="left" vertical="top" wrapText="1"/>
    </xf>
    <xf numFmtId="0" fontId="12" fillId="0" borderId="0" xfId="0" applyFont="1" applyAlignment="1">
      <alignment horizontal="justify" vertical="top"/>
    </xf>
    <xf numFmtId="0" fontId="5" fillId="0" borderId="0" xfId="0" applyFont="1" applyAlignment="1">
      <alignment horizontal="center" readingOrder="1"/>
    </xf>
    <xf numFmtId="165" fontId="9" fillId="0" borderId="0" xfId="0" applyNumberFormat="1" applyFont="1" applyAlignment="1">
      <alignment horizontal="center" readingOrder="1"/>
    </xf>
    <xf numFmtId="4" fontId="5" fillId="0" borderId="0" xfId="0" applyNumberFormat="1" applyFont="1" applyAlignment="1">
      <alignment horizontal="left" vertical="top" wrapText="1" readingOrder="1"/>
    </xf>
    <xf numFmtId="167" fontId="5" fillId="0" borderId="0" xfId="0" applyNumberFormat="1" applyFont="1" applyAlignment="1">
      <alignment horizontal="center" readingOrder="1"/>
    </xf>
    <xf numFmtId="0" fontId="2" fillId="0" borderId="0" xfId="0" applyFont="1" applyAlignment="1">
      <alignment readingOrder="1"/>
    </xf>
    <xf numFmtId="0" fontId="5" fillId="0" borderId="0" xfId="0" quotePrefix="1" applyFont="1" applyAlignment="1">
      <alignment horizontal="center"/>
    </xf>
    <xf numFmtId="4" fontId="9" fillId="0" borderId="8" xfId="0" applyNumberFormat="1" applyFont="1" applyBorder="1" applyAlignment="1">
      <alignment horizontal="left" vertical="center" wrapText="1"/>
    </xf>
    <xf numFmtId="1" fontId="2" fillId="0" borderId="1" xfId="0" applyNumberFormat="1" applyFont="1" applyBorder="1" applyAlignment="1">
      <alignment horizontal="right"/>
    </xf>
    <xf numFmtId="1" fontId="2" fillId="0" borderId="4" xfId="0" applyNumberFormat="1" applyFont="1" applyBorder="1" applyAlignment="1">
      <alignment horizontal="right"/>
    </xf>
    <xf numFmtId="0" fontId="5" fillId="0" borderId="0" xfId="0" applyFont="1" applyAlignment="1">
      <alignment horizontal="center" vertical="center" wrapText="1" readingOrder="1"/>
    </xf>
    <xf numFmtId="165" fontId="9" fillId="0" borderId="0" xfId="0" applyNumberFormat="1" applyFont="1" applyAlignment="1">
      <alignment horizontal="center" vertical="center" wrapText="1" readingOrder="1"/>
    </xf>
    <xf numFmtId="0" fontId="2" fillId="0" borderId="0" xfId="0" applyFont="1" applyAlignment="1">
      <alignment vertical="center" wrapText="1" readingOrder="1"/>
    </xf>
    <xf numFmtId="0" fontId="14" fillId="0" borderId="8" xfId="0" applyFont="1" applyBorder="1" applyAlignment="1">
      <alignment horizontal="center" vertical="center" textRotation="90" readingOrder="1"/>
    </xf>
    <xf numFmtId="0" fontId="14" fillId="0" borderId="8" xfId="0" applyFont="1" applyBorder="1" applyAlignment="1">
      <alignment horizontal="center" vertical="center" wrapText="1"/>
    </xf>
    <xf numFmtId="0" fontId="14" fillId="0" borderId="8" xfId="0" applyFont="1" applyBorder="1" applyAlignment="1">
      <alignment horizontal="center" vertical="center"/>
    </xf>
    <xf numFmtId="167" fontId="14" fillId="0" borderId="8" xfId="0" applyNumberFormat="1" applyFont="1" applyBorder="1" applyAlignment="1">
      <alignment horizontal="center" vertical="center"/>
    </xf>
    <xf numFmtId="1" fontId="14" fillId="0" borderId="8" xfId="0" applyNumberFormat="1" applyFont="1" applyBorder="1" applyAlignment="1">
      <alignment horizontal="center" vertical="center" wrapText="1"/>
    </xf>
    <xf numFmtId="0" fontId="14" fillId="0" borderId="0" xfId="0" applyFont="1" applyAlignment="1">
      <alignment vertical="center"/>
    </xf>
    <xf numFmtId="0" fontId="5" fillId="0" borderId="0" xfId="0" applyFont="1" applyAlignment="1">
      <alignment horizontal="center" vertical="top" wrapText="1" readingOrder="1"/>
    </xf>
    <xf numFmtId="165" fontId="9" fillId="0" borderId="0" xfId="0" applyNumberFormat="1" applyFont="1" applyAlignment="1">
      <alignment horizontal="center" vertical="top" wrapText="1" readingOrder="1"/>
    </xf>
    <xf numFmtId="0" fontId="5" fillId="0" borderId="0" xfId="0" applyFont="1" applyAlignment="1">
      <alignment horizontal="center" wrapText="1" readingOrder="1"/>
    </xf>
    <xf numFmtId="0" fontId="2" fillId="0" borderId="0" xfId="0" applyFont="1" applyAlignment="1">
      <alignment wrapText="1" readingOrder="1"/>
    </xf>
    <xf numFmtId="4" fontId="5" fillId="0" borderId="0" xfId="0" applyNumberFormat="1" applyFont="1" applyAlignment="1">
      <alignment horizontal="center" vertical="center" wrapText="1" readingOrder="1"/>
    </xf>
    <xf numFmtId="164" fontId="5" fillId="0" borderId="0" xfId="1" applyFont="1" applyFill="1" applyBorder="1" applyAlignment="1">
      <alignment horizontal="right" wrapText="1"/>
    </xf>
    <xf numFmtId="164" fontId="9" fillId="0" borderId="0" xfId="1" applyFont="1" applyFill="1" applyBorder="1" applyAlignment="1">
      <alignment horizontal="right" wrapText="1"/>
    </xf>
    <xf numFmtId="164" fontId="5" fillId="0" borderId="4" xfId="1" applyFont="1" applyFill="1" applyBorder="1" applyAlignment="1">
      <alignment horizontal="right" wrapText="1"/>
    </xf>
    <xf numFmtId="164" fontId="9" fillId="0" borderId="4" xfId="1" applyFont="1" applyFill="1" applyBorder="1" applyAlignment="1">
      <alignment horizontal="right" wrapText="1"/>
    </xf>
    <xf numFmtId="1" fontId="9" fillId="0" borderId="4" xfId="0" applyNumberFormat="1" applyFont="1" applyBorder="1" applyAlignment="1">
      <alignment horizontal="right"/>
    </xf>
    <xf numFmtId="167" fontId="5" fillId="0" borderId="0" xfId="0" applyNumberFormat="1" applyFont="1" applyAlignment="1">
      <alignment horizontal="center" wrapText="1" readingOrder="1"/>
    </xf>
    <xf numFmtId="0" fontId="14" fillId="0" borderId="0" xfId="0" applyFont="1" applyAlignment="1">
      <alignment horizontal="center" vertical="center" textRotation="90" readingOrder="1"/>
    </xf>
    <xf numFmtId="0" fontId="14" fillId="0" borderId="0" xfId="0" applyFont="1" applyAlignment="1">
      <alignment horizontal="center" vertical="center" wrapText="1"/>
    </xf>
    <xf numFmtId="0" fontId="14" fillId="0" borderId="0" xfId="0" applyFont="1" applyAlignment="1">
      <alignment horizontal="center" vertical="center"/>
    </xf>
    <xf numFmtId="167" fontId="14" fillId="0" borderId="0" xfId="0" applyNumberFormat="1" applyFont="1" applyAlignment="1">
      <alignment horizontal="center" vertical="center"/>
    </xf>
    <xf numFmtId="1" fontId="14" fillId="0" borderId="0" xfId="0" applyNumberFormat="1" applyFont="1" applyAlignment="1">
      <alignment horizontal="right" vertical="center"/>
    </xf>
    <xf numFmtId="1" fontId="14" fillId="0" borderId="0" xfId="0" applyNumberFormat="1" applyFont="1" applyAlignment="1">
      <alignment horizontal="center" vertical="center" wrapText="1"/>
    </xf>
    <xf numFmtId="0" fontId="20" fillId="0" borderId="0" xfId="2" applyFont="1" applyAlignment="1">
      <alignment horizontal="center" vertical="center"/>
    </xf>
    <xf numFmtId="0" fontId="9" fillId="0" borderId="0" xfId="2" applyFont="1" applyAlignment="1">
      <alignment horizontal="left" vertical="center"/>
    </xf>
    <xf numFmtId="0" fontId="19" fillId="0" borderId="0" xfId="2" applyFont="1" applyAlignment="1">
      <alignment horizontal="right" vertical="center"/>
    </xf>
    <xf numFmtId="4" fontId="19" fillId="0" borderId="0" xfId="2" applyNumberFormat="1" applyFont="1" applyAlignment="1">
      <alignment horizontal="right" vertical="center"/>
    </xf>
    <xf numFmtId="0" fontId="5" fillId="0" borderId="0" xfId="2" applyFont="1" applyAlignment="1">
      <alignment horizontal="justify" vertical="center" wrapText="1"/>
    </xf>
    <xf numFmtId="0" fontId="9" fillId="0" borderId="0" xfId="0" applyFont="1" applyAlignment="1">
      <alignment horizontal="left" vertical="center"/>
    </xf>
    <xf numFmtId="0" fontId="19" fillId="0" borderId="0" xfId="0" applyFont="1" applyAlignment="1">
      <alignment horizontal="right" vertical="center"/>
    </xf>
    <xf numFmtId="4" fontId="19" fillId="0" borderId="0" xfId="0" applyNumberFormat="1" applyFont="1" applyAlignment="1">
      <alignment horizontal="right" vertical="center"/>
    </xf>
    <xf numFmtId="0" fontId="9" fillId="0" borderId="0" xfId="2" applyFont="1" applyAlignment="1">
      <alignment horizontal="center" vertical="center"/>
    </xf>
    <xf numFmtId="4" fontId="19" fillId="0" borderId="4" xfId="2" applyNumberFormat="1" applyFont="1" applyBorder="1" applyAlignment="1">
      <alignment horizontal="right" vertical="center"/>
    </xf>
    <xf numFmtId="4" fontId="19" fillId="0" borderId="4" xfId="0" applyNumberFormat="1" applyFont="1" applyBorder="1" applyAlignment="1">
      <alignment horizontal="right" vertical="center"/>
    </xf>
    <xf numFmtId="2" fontId="19" fillId="0" borderId="0" xfId="0" applyNumberFormat="1" applyFont="1" applyAlignment="1">
      <alignment horizontal="right" vertical="center"/>
    </xf>
    <xf numFmtId="4" fontId="22" fillId="0" borderId="0" xfId="0" applyNumberFormat="1" applyFont="1" applyAlignment="1">
      <alignment horizontal="right" vertical="center"/>
    </xf>
    <xf numFmtId="0" fontId="21" fillId="0" borderId="0" xfId="0" applyFont="1" applyAlignment="1">
      <alignment horizontal="left" vertical="center"/>
    </xf>
    <xf numFmtId="4" fontId="19" fillId="0" borderId="0" xfId="0" applyNumberFormat="1" applyFont="1" applyAlignment="1">
      <alignment vertical="center"/>
    </xf>
    <xf numFmtId="0" fontId="13" fillId="0" borderId="0" xfId="0" applyFont="1" applyAlignment="1">
      <alignment vertical="center"/>
    </xf>
    <xf numFmtId="0" fontId="23" fillId="0" borderId="0" xfId="0" applyFont="1" applyAlignment="1">
      <alignment horizontal="left" vertical="center"/>
    </xf>
    <xf numFmtId="0" fontId="5" fillId="0" borderId="0" xfId="0" applyFont="1" applyAlignment="1">
      <alignment horizontal="right" vertical="center"/>
    </xf>
    <xf numFmtId="0" fontId="5" fillId="0" borderId="0" xfId="0" applyFont="1" applyAlignment="1">
      <alignment horizontal="left" vertical="center"/>
    </xf>
    <xf numFmtId="1" fontId="9" fillId="0" borderId="0" xfId="0" applyNumberFormat="1" applyFont="1" applyAlignment="1">
      <alignment horizontal="right"/>
    </xf>
    <xf numFmtId="1" fontId="9" fillId="0" borderId="10" xfId="0" applyNumberFormat="1" applyFont="1" applyBorder="1" applyAlignment="1">
      <alignment horizontal="right"/>
    </xf>
    <xf numFmtId="164" fontId="9" fillId="0" borderId="11" xfId="1" applyFont="1" applyFill="1" applyBorder="1" applyAlignment="1">
      <alignment horizontal="right" wrapText="1"/>
    </xf>
    <xf numFmtId="0" fontId="5" fillId="0" borderId="0" xfId="0" applyFont="1" applyAlignment="1">
      <alignment vertical="center" wrapText="1"/>
    </xf>
    <xf numFmtId="0" fontId="9" fillId="0" borderId="0" xfId="0" applyFont="1" applyAlignment="1">
      <alignment vertical="center" wrapText="1"/>
    </xf>
    <xf numFmtId="164" fontId="9" fillId="0" borderId="0" xfId="1" applyFont="1" applyFill="1" applyBorder="1" applyAlignment="1">
      <alignment horizontal="right" vertical="center" wrapText="1"/>
    </xf>
    <xf numFmtId="4" fontId="5" fillId="0" borderId="0" xfId="0" applyNumberFormat="1" applyFont="1"/>
    <xf numFmtId="49" fontId="14" fillId="0" borderId="8" xfId="0" applyNumberFormat="1" applyFont="1" applyBorder="1" applyAlignment="1">
      <alignment horizontal="right" vertical="center" wrapText="1"/>
    </xf>
    <xf numFmtId="2" fontId="5" fillId="0" borderId="0" xfId="0" applyNumberFormat="1" applyFont="1" applyAlignment="1">
      <alignment horizontal="right" wrapText="1"/>
    </xf>
    <xf numFmtId="2" fontId="5" fillId="0" borderId="0" xfId="0" applyNumberFormat="1" applyFont="1"/>
    <xf numFmtId="2" fontId="5" fillId="0" borderId="0" xfId="1" applyNumberFormat="1" applyFont="1" applyFill="1" applyBorder="1" applyAlignment="1">
      <alignment horizontal="right" wrapText="1"/>
    </xf>
    <xf numFmtId="164" fontId="9" fillId="0" borderId="14" xfId="1" applyFont="1" applyFill="1" applyBorder="1" applyAlignment="1">
      <alignment horizontal="right" wrapText="1"/>
    </xf>
    <xf numFmtId="164" fontId="5" fillId="0" borderId="1" xfId="1" applyFont="1" applyFill="1" applyBorder="1" applyAlignment="1">
      <alignment horizontal="right" wrapText="1"/>
    </xf>
    <xf numFmtId="164" fontId="5" fillId="0" borderId="2" xfId="1" applyFont="1" applyFill="1" applyBorder="1" applyAlignment="1">
      <alignment horizontal="right" wrapText="1"/>
    </xf>
    <xf numFmtId="0" fontId="4" fillId="0" borderId="0" xfId="0" applyFont="1" applyAlignment="1">
      <alignment horizontal="center" vertical="center" readingOrder="1"/>
    </xf>
    <xf numFmtId="0" fontId="26" fillId="0" borderId="0" xfId="0" applyFont="1" applyAlignment="1">
      <alignment horizontal="left"/>
    </xf>
    <xf numFmtId="0" fontId="9" fillId="0" borderId="0" xfId="0" applyFont="1" applyAlignment="1">
      <alignment horizontal="left"/>
    </xf>
    <xf numFmtId="0" fontId="9" fillId="0" borderId="0" xfId="0" applyFont="1" applyAlignment="1">
      <alignment horizontal="center" vertical="top"/>
    </xf>
    <xf numFmtId="0" fontId="9" fillId="0" borderId="0" xfId="2" applyFont="1" applyAlignment="1">
      <alignment horizontal="justify" vertical="center" wrapText="1"/>
    </xf>
    <xf numFmtId="0" fontId="5" fillId="0" borderId="0" xfId="2" applyFont="1" applyAlignment="1">
      <alignment horizontal="right" vertical="center"/>
    </xf>
    <xf numFmtId="4" fontId="5" fillId="0" borderId="0" xfId="2" applyNumberFormat="1" applyFont="1" applyAlignment="1">
      <alignment horizontal="right" vertical="center"/>
    </xf>
    <xf numFmtId="164" fontId="5" fillId="0" borderId="0" xfId="1" applyFont="1" applyFill="1" applyBorder="1" applyAlignment="1">
      <alignment horizontal="right" vertical="center" wrapText="1"/>
    </xf>
    <xf numFmtId="164" fontId="9" fillId="0" borderId="14" xfId="1" applyFont="1" applyFill="1" applyBorder="1" applyAlignment="1">
      <alignment horizontal="right" vertical="center" wrapText="1"/>
    </xf>
    <xf numFmtId="0" fontId="5" fillId="0" borderId="0" xfId="2" quotePrefix="1" applyFont="1" applyAlignment="1">
      <alignment horizontal="justify" vertical="center" wrapText="1"/>
    </xf>
    <xf numFmtId="0" fontId="9" fillId="0" borderId="0" xfId="0" applyFont="1" applyAlignment="1">
      <alignment horizontal="center" vertical="center"/>
    </xf>
    <xf numFmtId="4" fontId="5" fillId="0" borderId="0" xfId="0" applyNumberFormat="1" applyFont="1" applyAlignment="1">
      <alignment horizontal="right" vertical="center"/>
    </xf>
    <xf numFmtId="2" fontId="5" fillId="0" borderId="0" xfId="0" applyNumberFormat="1" applyFont="1" applyAlignment="1">
      <alignment horizontal="right" vertical="center"/>
    </xf>
    <xf numFmtId="0" fontId="5" fillId="0" borderId="0" xfId="2" applyFont="1" applyAlignment="1">
      <alignment horizontal="center" vertical="center"/>
    </xf>
    <xf numFmtId="164" fontId="9" fillId="0" borderId="0" xfId="0" applyNumberFormat="1" applyFont="1"/>
    <xf numFmtId="0" fontId="25" fillId="0" borderId="0" xfId="7" applyFont="1"/>
    <xf numFmtId="0" fontId="25" fillId="0" borderId="0" xfId="7" applyFont="1" applyAlignment="1">
      <alignment horizontal="center" vertical="top"/>
    </xf>
    <xf numFmtId="0" fontId="25" fillId="0" borderId="0" xfId="7" applyFont="1" applyAlignment="1">
      <alignment horizontal="justify" vertical="top" wrapText="1"/>
    </xf>
    <xf numFmtId="0" fontId="25" fillId="0" borderId="0" xfId="7" applyFont="1" applyAlignment="1">
      <alignment horizontal="center"/>
    </xf>
    <xf numFmtId="4" fontId="25" fillId="0" borderId="0" xfId="7" applyNumberFormat="1" applyFont="1"/>
    <xf numFmtId="0" fontId="31" fillId="0" borderId="0" xfId="8" applyFont="1" applyAlignment="1">
      <alignment horizontal="center" vertical="center" wrapText="1"/>
    </xf>
    <xf numFmtId="0" fontId="31" fillId="0" borderId="0" xfId="8" applyFont="1"/>
    <xf numFmtId="0" fontId="31" fillId="0" borderId="0" xfId="8" applyFont="1" applyAlignment="1">
      <alignment horizontal="left" vertical="top" wrapText="1"/>
    </xf>
    <xf numFmtId="0" fontId="1" fillId="0" borderId="0" xfId="8"/>
    <xf numFmtId="0" fontId="28" fillId="0" borderId="0" xfId="8" applyFont="1" applyAlignment="1">
      <alignment horizontal="center" vertical="center" wrapText="1"/>
    </xf>
    <xf numFmtId="4" fontId="28" fillId="0" borderId="0" xfId="8" applyNumberFormat="1" applyFont="1" applyAlignment="1">
      <alignment horizontal="left" vertical="top" wrapText="1"/>
    </xf>
    <xf numFmtId="0" fontId="13" fillId="0" borderId="0" xfId="8" applyFont="1" applyAlignment="1">
      <alignment horizontal="center" vertical="center" wrapText="1"/>
    </xf>
    <xf numFmtId="4" fontId="28" fillId="0" borderId="0" xfId="8" applyNumberFormat="1" applyFont="1" applyAlignment="1">
      <alignment horizontal="center" vertical="center" wrapText="1"/>
    </xf>
    <xf numFmtId="4" fontId="13" fillId="0" borderId="0" xfId="8" applyNumberFormat="1" applyFont="1" applyAlignment="1">
      <alignment horizontal="center" vertical="center" wrapText="1"/>
    </xf>
    <xf numFmtId="165" fontId="28" fillId="0" borderId="0" xfId="8" applyNumberFormat="1" applyFont="1" applyAlignment="1">
      <alignment horizontal="center" wrapText="1"/>
    </xf>
    <xf numFmtId="0" fontId="13" fillId="0" borderId="0" xfId="8" applyFont="1" applyAlignment="1">
      <alignment horizontal="left" vertical="top" wrapText="1"/>
    </xf>
    <xf numFmtId="0" fontId="5" fillId="0" borderId="0" xfId="2" applyFont="1" applyAlignment="1">
      <alignment horizontal="left" vertical="center" wrapText="1"/>
    </xf>
    <xf numFmtId="0" fontId="5" fillId="0" borderId="0" xfId="0" applyFont="1" applyAlignment="1">
      <alignment horizontal="left" vertical="top" wrapText="1"/>
    </xf>
    <xf numFmtId="0" fontId="5" fillId="0" borderId="0" xfId="2" applyFont="1" applyAlignment="1">
      <alignment horizontal="left" vertical="top" wrapText="1"/>
    </xf>
    <xf numFmtId="4" fontId="5" fillId="0" borderId="0" xfId="0" applyNumberFormat="1" applyFont="1" applyAlignment="1">
      <alignment horizontal="right"/>
    </xf>
    <xf numFmtId="4" fontId="5" fillId="0" borderId="0" xfId="1" applyNumberFormat="1" applyFont="1" applyFill="1" applyBorder="1" applyAlignment="1">
      <alignment horizontal="right" wrapText="1"/>
    </xf>
    <xf numFmtId="0" fontId="5" fillId="0" borderId="8" xfId="0" applyFont="1" applyBorder="1" applyAlignment="1">
      <alignment horizontal="center" vertical="center" wrapText="1"/>
    </xf>
    <xf numFmtId="0" fontId="5" fillId="0" borderId="8" xfId="0" applyFont="1" applyBorder="1" applyAlignment="1">
      <alignment horizontal="center" vertical="center"/>
    </xf>
    <xf numFmtId="4" fontId="5" fillId="0" borderId="9" xfId="0" applyNumberFormat="1" applyFont="1" applyBorder="1" applyAlignment="1">
      <alignment horizontal="center" vertical="center" wrapText="1"/>
    </xf>
    <xf numFmtId="0" fontId="5" fillId="0" borderId="8" xfId="0" applyFont="1" applyBorder="1" applyAlignment="1">
      <alignment horizontal="center" vertical="top"/>
    </xf>
    <xf numFmtId="4" fontId="5" fillId="0" borderId="8" xfId="0" applyNumberFormat="1" applyFont="1" applyBorder="1" applyAlignment="1">
      <alignment horizontal="center" vertical="center"/>
    </xf>
    <xf numFmtId="0" fontId="5" fillId="0" borderId="0" xfId="0" applyFont="1"/>
    <xf numFmtId="0" fontId="9" fillId="0" borderId="0" xfId="0" applyFont="1" applyAlignment="1">
      <alignment horizontal="left" vertical="center"/>
    </xf>
    <xf numFmtId="0" fontId="9" fillId="0" borderId="0" xfId="0" applyFont="1"/>
    <xf numFmtId="4" fontId="5" fillId="0" borderId="0" xfId="0" applyNumberFormat="1" applyFont="1" applyAlignment="1">
      <alignment horizontal="left" vertical="top" wrapText="1"/>
    </xf>
    <xf numFmtId="165" fontId="9" fillId="0" borderId="0" xfId="0" applyNumberFormat="1" applyFont="1" applyAlignment="1">
      <alignment horizontal="center" vertical="top"/>
    </xf>
    <xf numFmtId="0" fontId="9" fillId="0" borderId="0" xfId="0" applyFont="1"/>
    <xf numFmtId="0" fontId="5" fillId="0" borderId="0" xfId="0" applyFont="1"/>
    <xf numFmtId="4" fontId="5" fillId="0" borderId="0" xfId="0" applyNumberFormat="1" applyFont="1" applyAlignment="1">
      <alignment horizontal="left" vertical="top" wrapText="1"/>
    </xf>
    <xf numFmtId="165" fontId="9" fillId="0" borderId="0" xfId="0" applyNumberFormat="1" applyFont="1" applyAlignment="1">
      <alignment horizontal="center" vertical="top"/>
    </xf>
    <xf numFmtId="4" fontId="2" fillId="2" borderId="0" xfId="0" applyNumberFormat="1" applyFont="1" applyFill="1"/>
    <xf numFmtId="0" fontId="5" fillId="2" borderId="0" xfId="0" applyFont="1" applyFill="1" applyAlignment="1">
      <alignment horizontal="justify" vertical="top" wrapText="1"/>
    </xf>
    <xf numFmtId="0" fontId="2" fillId="2" borderId="0" xfId="0" applyFont="1" applyFill="1"/>
    <xf numFmtId="49" fontId="5" fillId="2" borderId="0" xfId="0" applyNumberFormat="1" applyFont="1" applyFill="1" applyAlignment="1">
      <alignment horizontal="justify" vertical="top" wrapText="1"/>
    </xf>
    <xf numFmtId="49" fontId="5" fillId="2" borderId="0" xfId="0" applyNumberFormat="1" applyFont="1" applyFill="1" applyAlignment="1">
      <alignment horizontal="right"/>
    </xf>
    <xf numFmtId="0" fontId="5" fillId="2" borderId="0" xfId="0" applyFont="1" applyFill="1" applyAlignment="1">
      <alignment horizontal="center"/>
    </xf>
    <xf numFmtId="4" fontId="5" fillId="2" borderId="0" xfId="0" applyNumberFormat="1" applyFont="1" applyFill="1"/>
    <xf numFmtId="49" fontId="5" fillId="2" borderId="0" xfId="0" applyNumberFormat="1" applyFont="1" applyFill="1"/>
    <xf numFmtId="49" fontId="9" fillId="2" borderId="0" xfId="0" applyNumberFormat="1" applyFont="1" applyFill="1"/>
    <xf numFmtId="49" fontId="5" fillId="2" borderId="0" xfId="0" applyNumberFormat="1" applyFont="1" applyFill="1" applyAlignment="1">
      <alignment wrapText="1"/>
    </xf>
    <xf numFmtId="49" fontId="5" fillId="2" borderId="0" xfId="0" applyNumberFormat="1" applyFont="1" applyFill="1" applyAlignment="1">
      <alignment vertical="top"/>
    </xf>
    <xf numFmtId="4" fontId="9" fillId="2" borderId="13" xfId="0" applyNumberFormat="1" applyFont="1" applyFill="1" applyBorder="1" applyAlignment="1">
      <alignment horizontal="center"/>
    </xf>
    <xf numFmtId="4" fontId="9" fillId="2" borderId="0" xfId="0" applyNumberFormat="1" applyFont="1" applyFill="1" applyAlignment="1">
      <alignment horizontal="center"/>
    </xf>
    <xf numFmtId="0" fontId="5" fillId="2" borderId="0" xfId="0" applyFont="1" applyFill="1" applyAlignment="1">
      <alignment horizontal="left" vertical="top"/>
    </xf>
    <xf numFmtId="0" fontId="5" fillId="2" borderId="0" xfId="0" applyFont="1" applyFill="1"/>
    <xf numFmtId="0" fontId="5" fillId="2" borderId="0" xfId="0" applyFont="1" applyFill="1" applyAlignment="1">
      <alignment horizontal="justify"/>
    </xf>
    <xf numFmtId="2" fontId="5" fillId="2" borderId="0" xfId="0" applyNumberFormat="1" applyFont="1" applyFill="1"/>
    <xf numFmtId="49" fontId="5" fillId="2" borderId="0" xfId="0" applyNumberFormat="1" applyFont="1" applyFill="1" applyAlignment="1">
      <alignment vertical="center" wrapText="1"/>
    </xf>
    <xf numFmtId="49" fontId="5" fillId="2" borderId="0" xfId="0" applyNumberFormat="1" applyFont="1" applyFill="1" applyAlignment="1">
      <alignment vertical="top" wrapText="1"/>
    </xf>
    <xf numFmtId="4" fontId="9" fillId="2" borderId="0" xfId="0" applyNumberFormat="1" applyFont="1" applyFill="1" applyAlignment="1">
      <alignment horizontal="right"/>
    </xf>
    <xf numFmtId="0" fontId="5" fillId="2" borderId="0" xfId="9" applyFont="1" applyFill="1" applyAlignment="1">
      <alignment horizontal="left" vertical="top" wrapText="1"/>
    </xf>
    <xf numFmtId="0" fontId="5" fillId="2" borderId="0" xfId="0" applyFont="1" applyFill="1" applyAlignment="1">
      <alignment horizontal="left" vertical="top" wrapText="1"/>
    </xf>
    <xf numFmtId="0" fontId="5" fillId="2" borderId="0" xfId="0" applyFont="1" applyFill="1" applyAlignment="1">
      <alignment horizontal="left" wrapText="1"/>
    </xf>
    <xf numFmtId="0" fontId="36" fillId="3" borderId="0" xfId="10" applyFont="1" applyFill="1" applyAlignment="1">
      <alignment horizontal="left" vertical="top" wrapText="1"/>
    </xf>
    <xf numFmtId="0" fontId="36" fillId="2" borderId="0" xfId="0" applyFont="1" applyFill="1" applyAlignment="1">
      <alignment horizontal="left" vertical="top" wrapText="1"/>
    </xf>
    <xf numFmtId="0" fontId="9" fillId="2" borderId="0" xfId="0" applyFont="1" applyFill="1" applyAlignment="1">
      <alignment horizontal="left" vertical="top" wrapText="1"/>
    </xf>
    <xf numFmtId="0" fontId="5" fillId="2" borderId="0" xfId="5" applyFont="1" applyFill="1" applyAlignment="1">
      <alignment horizontal="left" vertical="top" wrapText="1"/>
    </xf>
    <xf numFmtId="0" fontId="39" fillId="2" borderId="0" xfId="5" applyFont="1" applyFill="1" applyAlignment="1">
      <alignment horizontal="left" wrapText="1"/>
    </xf>
    <xf numFmtId="0" fontId="5" fillId="0" borderId="0" xfId="0" applyFont="1" applyBorder="1" applyAlignment="1">
      <alignment vertical="top"/>
    </xf>
    <xf numFmtId="165" fontId="9" fillId="0" borderId="0" xfId="0" applyNumberFormat="1" applyFont="1" applyBorder="1" applyAlignment="1">
      <alignment horizontal="center" vertical="top"/>
    </xf>
    <xf numFmtId="0" fontId="9" fillId="0" borderId="0" xfId="0" applyFont="1" applyBorder="1" applyAlignment="1">
      <alignment horizontal="center" vertical="center" readingOrder="1"/>
    </xf>
    <xf numFmtId="1" fontId="5" fillId="0" borderId="0" xfId="0" applyNumberFormat="1" applyFont="1" applyBorder="1" applyAlignment="1">
      <alignment horizontal="right" wrapText="1"/>
    </xf>
    <xf numFmtId="4" fontId="5" fillId="0" borderId="0" xfId="0" applyNumberFormat="1" applyFont="1" applyAlignment="1">
      <alignment horizontal="right" wrapText="1"/>
    </xf>
    <xf numFmtId="4" fontId="5" fillId="0" borderId="0" xfId="1" applyNumberFormat="1" applyFont="1" applyFill="1" applyBorder="1" applyAlignment="1">
      <alignment horizontal="right" vertical="center" wrapText="1"/>
    </xf>
    <xf numFmtId="4" fontId="33" fillId="0" borderId="0" xfId="0" applyNumberFormat="1" applyFont="1" applyAlignment="1">
      <alignment horizontal="right" vertical="center"/>
    </xf>
    <xf numFmtId="4" fontId="5" fillId="0" borderId="0" xfId="0" applyNumberFormat="1" applyFont="1" applyAlignment="1">
      <alignment horizontal="right" vertical="center" wrapText="1"/>
    </xf>
    <xf numFmtId="49" fontId="14" fillId="0" borderId="8" xfId="0" applyNumberFormat="1" applyFont="1" applyBorder="1" applyAlignment="1">
      <alignment horizontal="center" vertical="center" wrapText="1"/>
    </xf>
    <xf numFmtId="0" fontId="3" fillId="2" borderId="0" xfId="0" applyFont="1" applyFill="1"/>
    <xf numFmtId="0" fontId="5" fillId="2" borderId="0" xfId="0" applyFont="1" applyFill="1" applyAlignment="1">
      <alignment horizontal="right"/>
    </xf>
    <xf numFmtId="0" fontId="5" fillId="2" borderId="0" xfId="0" applyFont="1" applyFill="1" applyAlignment="1">
      <alignment horizontal="left"/>
    </xf>
    <xf numFmtId="0" fontId="5" fillId="2" borderId="0" xfId="0" applyFont="1" applyFill="1" applyAlignment="1">
      <alignment wrapText="1"/>
    </xf>
    <xf numFmtId="0" fontId="9" fillId="2" borderId="0" xfId="0" applyFont="1" applyFill="1"/>
    <xf numFmtId="0" fontId="5" fillId="2" borderId="0" xfId="0" applyFont="1" applyFill="1" applyAlignment="1">
      <alignment vertical="top" wrapText="1"/>
    </xf>
    <xf numFmtId="4" fontId="9" fillId="2" borderId="8" xfId="0" applyNumberFormat="1" applyFont="1" applyFill="1" applyBorder="1" applyAlignment="1">
      <alignment vertical="center"/>
    </xf>
    <xf numFmtId="0" fontId="9" fillId="2" borderId="0" xfId="0" applyFont="1" applyFill="1" applyAlignment="1">
      <alignment vertical="center"/>
    </xf>
    <xf numFmtId="0" fontId="5" fillId="2" borderId="0" xfId="0" applyFont="1" applyFill="1" applyAlignment="1">
      <alignment vertical="center"/>
    </xf>
    <xf numFmtId="4" fontId="5" fillId="2" borderId="0" xfId="0" applyNumberFormat="1" applyFont="1" applyFill="1" applyAlignment="1">
      <alignment vertical="center"/>
    </xf>
    <xf numFmtId="4" fontId="4" fillId="0" borderId="0" xfId="0" applyNumberFormat="1" applyFont="1" applyAlignment="1">
      <alignment horizontal="right" vertical="center"/>
    </xf>
    <xf numFmtId="164" fontId="41" fillId="0" borderId="0" xfId="1" applyFont="1" applyFill="1" applyBorder="1" applyAlignment="1">
      <alignment horizontal="right" vertical="center" wrapText="1"/>
    </xf>
    <xf numFmtId="4" fontId="5" fillId="0" borderId="0" xfId="0" applyNumberFormat="1" applyFont="1" applyAlignment="1">
      <alignment vertical="center" wrapText="1"/>
    </xf>
    <xf numFmtId="1" fontId="5" fillId="0" borderId="0" xfId="0" applyNumberFormat="1" applyFont="1" applyAlignment="1">
      <alignment vertical="center" wrapText="1"/>
    </xf>
    <xf numFmtId="165" fontId="42" fillId="0" borderId="0" xfId="0" applyNumberFormat="1" applyFont="1" applyAlignment="1">
      <alignment horizontal="center" vertical="top"/>
    </xf>
    <xf numFmtId="0" fontId="45" fillId="0" borderId="0" xfId="0" applyFont="1" applyAlignment="1">
      <alignment horizontal="left" vertical="center"/>
    </xf>
    <xf numFmtId="0" fontId="45" fillId="0" borderId="0" xfId="0" applyFont="1" applyAlignment="1">
      <alignment horizontal="center"/>
    </xf>
    <xf numFmtId="167" fontId="45" fillId="0" borderId="0" xfId="0" applyNumberFormat="1" applyFont="1" applyAlignment="1">
      <alignment horizontal="center"/>
    </xf>
    <xf numFmtId="0" fontId="42" fillId="0" borderId="0" xfId="0" applyFont="1" applyAlignment="1">
      <alignment horizontal="left" vertical="center"/>
    </xf>
    <xf numFmtId="4" fontId="19" fillId="0" borderId="0" xfId="0" applyNumberFormat="1" applyFont="1" applyBorder="1" applyAlignment="1">
      <alignment horizontal="right" vertical="center"/>
    </xf>
    <xf numFmtId="164" fontId="46" fillId="0" borderId="0" xfId="1" applyFont="1" applyFill="1" applyBorder="1" applyAlignment="1">
      <alignment horizontal="right" vertical="center" wrapText="1"/>
    </xf>
    <xf numFmtId="1" fontId="46" fillId="0" borderId="0" xfId="0" applyNumberFormat="1" applyFont="1" applyAlignment="1">
      <alignment horizontal="right" wrapText="1"/>
    </xf>
    <xf numFmtId="1" fontId="46" fillId="0" borderId="0" xfId="0" applyNumberFormat="1" applyFont="1" applyAlignment="1">
      <alignment horizontal="right" vertical="center" wrapText="1"/>
    </xf>
    <xf numFmtId="1" fontId="16" fillId="0" borderId="0" xfId="0" applyNumberFormat="1" applyFont="1" applyAlignment="1">
      <alignment horizontal="right" vertical="center"/>
    </xf>
    <xf numFmtId="0" fontId="9" fillId="0" borderId="0" xfId="0" applyFont="1"/>
    <xf numFmtId="4" fontId="5" fillId="0" borderId="0" xfId="0" applyNumberFormat="1" applyFont="1" applyAlignment="1">
      <alignment horizontal="left" vertical="top" wrapText="1"/>
    </xf>
    <xf numFmtId="165" fontId="9" fillId="0" borderId="0" xfId="0" applyNumberFormat="1" applyFont="1" applyAlignment="1">
      <alignment horizontal="center" vertical="top"/>
    </xf>
    <xf numFmtId="0" fontId="4" fillId="0" borderId="0" xfId="0" applyFont="1" applyAlignment="1">
      <alignment horizontal="center" vertical="center" wrapText="1" readingOrder="1"/>
    </xf>
    <xf numFmtId="0" fontId="5" fillId="0" borderId="0" xfId="0" applyFont="1"/>
    <xf numFmtId="165" fontId="9" fillId="0" borderId="0" xfId="0" applyNumberFormat="1" applyFont="1" applyAlignment="1">
      <alignment horizontal="center" vertical="center" wrapText="1"/>
    </xf>
    <xf numFmtId="0" fontId="5" fillId="0" borderId="0" xfId="0" applyFont="1" applyAlignment="1">
      <alignment vertical="top" wrapText="1"/>
    </xf>
    <xf numFmtId="0" fontId="5" fillId="2" borderId="0" xfId="0" applyFont="1" applyFill="1" applyAlignment="1">
      <alignment horizontal="center" vertical="top"/>
    </xf>
    <xf numFmtId="0" fontId="5" fillId="2" borderId="0" xfId="0" applyFont="1" applyFill="1" applyAlignment="1">
      <alignment horizontal="center" wrapText="1"/>
    </xf>
    <xf numFmtId="3" fontId="5" fillId="2" borderId="0" xfId="0" applyNumberFormat="1" applyFont="1" applyFill="1" applyAlignment="1">
      <alignment horizontal="center" wrapText="1"/>
    </xf>
    <xf numFmtId="4" fontId="5" fillId="2" borderId="0" xfId="0" applyNumberFormat="1" applyFont="1" applyFill="1" applyAlignment="1">
      <alignment horizontal="center" wrapText="1"/>
    </xf>
    <xf numFmtId="0" fontId="5" fillId="2" borderId="16" xfId="0" applyFont="1" applyFill="1" applyBorder="1" applyAlignment="1">
      <alignment horizontal="center" vertical="top"/>
    </xf>
    <xf numFmtId="0" fontId="5" fillId="2" borderId="16" xfId="0" applyFont="1" applyFill="1" applyBorder="1" applyAlignment="1">
      <alignment horizontal="justify" vertical="top" wrapText="1"/>
    </xf>
    <xf numFmtId="4" fontId="5" fillId="2" borderId="16" xfId="0" applyNumberFormat="1" applyFont="1" applyFill="1" applyBorder="1" applyAlignment="1">
      <alignment wrapText="1"/>
    </xf>
    <xf numFmtId="49" fontId="5" fillId="2" borderId="0" xfId="0" applyNumberFormat="1" applyFont="1" applyFill="1" applyAlignment="1">
      <alignment horizontal="center" vertical="top"/>
    </xf>
    <xf numFmtId="169" fontId="5" fillId="2" borderId="0" xfId="0" applyNumberFormat="1" applyFont="1" applyFill="1" applyAlignment="1">
      <alignment horizontal="justify" vertical="top" wrapText="1"/>
    </xf>
    <xf numFmtId="49" fontId="9" fillId="2" borderId="0" xfId="0" applyNumberFormat="1" applyFont="1" applyFill="1" applyAlignment="1">
      <alignment horizontal="center" vertical="top" wrapText="1"/>
    </xf>
    <xf numFmtId="0" fontId="9" fillId="2" borderId="0" xfId="0" applyFont="1" applyFill="1" applyAlignment="1">
      <alignment horizontal="center" wrapText="1"/>
    </xf>
    <xf numFmtId="4" fontId="5" fillId="2" borderId="0" xfId="0" applyNumberFormat="1" applyFont="1" applyFill="1" applyAlignment="1">
      <alignment horizontal="center"/>
    </xf>
    <xf numFmtId="49" fontId="5" fillId="2" borderId="0" xfId="0" applyNumberFormat="1" applyFont="1" applyFill="1" applyAlignment="1">
      <alignment horizontal="right" vertical="top"/>
    </xf>
    <xf numFmtId="169" fontId="5" fillId="2" borderId="0" xfId="0" applyNumberFormat="1" applyFont="1" applyFill="1" applyAlignment="1">
      <alignment horizontal="center" wrapText="1"/>
    </xf>
    <xf numFmtId="49" fontId="9" fillId="2" borderId="0" xfId="0" applyNumberFormat="1" applyFont="1" applyFill="1" applyAlignment="1">
      <alignment horizontal="justify" vertical="top" wrapText="1"/>
    </xf>
    <xf numFmtId="0" fontId="5" fillId="2" borderId="0" xfId="11" applyFont="1" applyFill="1" applyBorder="1" applyAlignment="1">
      <alignment horizontal="justify" vertical="top" wrapText="1"/>
    </xf>
    <xf numFmtId="49" fontId="5" fillId="2" borderId="0" xfId="3" applyNumberFormat="1" applyFont="1" applyFill="1" applyBorder="1" applyAlignment="1">
      <alignment horizontal="center" vertical="center"/>
    </xf>
    <xf numFmtId="49" fontId="9" fillId="2" borderId="0" xfId="3" applyNumberFormat="1" applyFont="1" applyFill="1" applyBorder="1" applyAlignment="1">
      <alignment horizontal="center" vertical="center"/>
    </xf>
    <xf numFmtId="49" fontId="5" fillId="2" borderId="0" xfId="0" applyNumberFormat="1" applyFont="1" applyFill="1" applyAlignment="1">
      <alignment horizontal="justify" vertical="center" wrapText="1"/>
    </xf>
    <xf numFmtId="49" fontId="5" fillId="2" borderId="0" xfId="0" applyNumberFormat="1" applyFont="1" applyFill="1" applyAlignment="1">
      <alignment horizontal="right" vertical="center"/>
    </xf>
    <xf numFmtId="0" fontId="5" fillId="2" borderId="0" xfId="0" applyFont="1" applyFill="1" applyAlignment="1">
      <alignment horizontal="center" vertical="center"/>
    </xf>
    <xf numFmtId="0" fontId="0" fillId="0" borderId="0" xfId="0" applyAlignment="1">
      <alignment horizontal="left" vertical="center" wrapText="1"/>
    </xf>
    <xf numFmtId="0" fontId="36" fillId="2" borderId="0" xfId="0" applyFont="1" applyFill="1" applyAlignment="1">
      <alignment horizontal="left" vertical="center" wrapText="1"/>
    </xf>
    <xf numFmtId="4" fontId="5" fillId="2" borderId="0" xfId="0" applyNumberFormat="1" applyFont="1" applyFill="1" applyAlignment="1">
      <alignment horizontal="right" vertical="center"/>
    </xf>
    <xf numFmtId="4" fontId="16" fillId="2" borderId="0" xfId="0" applyNumberFormat="1" applyFont="1" applyFill="1" applyAlignment="1">
      <alignment horizontal="right" vertical="center"/>
    </xf>
    <xf numFmtId="4" fontId="4" fillId="2" borderId="0" xfId="0" applyNumberFormat="1" applyFont="1" applyFill="1" applyAlignment="1">
      <alignment horizontal="right" vertical="center"/>
    </xf>
    <xf numFmtId="4" fontId="9" fillId="2" borderId="0" xfId="0" applyNumberFormat="1" applyFont="1" applyFill="1" applyBorder="1" applyAlignment="1">
      <alignment horizontal="right"/>
    </xf>
    <xf numFmtId="49" fontId="5" fillId="2" borderId="0" xfId="0" applyNumberFormat="1" applyFont="1" applyFill="1" applyAlignment="1">
      <alignment vertical="center"/>
    </xf>
    <xf numFmtId="49" fontId="9" fillId="2" borderId="0" xfId="0" applyNumberFormat="1" applyFont="1" applyFill="1" applyAlignment="1">
      <alignment vertical="center"/>
    </xf>
    <xf numFmtId="49" fontId="5" fillId="2" borderId="0" xfId="0" applyNumberFormat="1" applyFont="1" applyFill="1" applyAlignment="1">
      <alignment horizontal="center"/>
    </xf>
    <xf numFmtId="49" fontId="5" fillId="2" borderId="0" xfId="0" applyNumberFormat="1" applyFont="1" applyFill="1" applyAlignment="1">
      <alignment horizontal="center" vertical="top" wrapText="1"/>
    </xf>
    <xf numFmtId="49" fontId="9" fillId="2" borderId="0" xfId="0" applyNumberFormat="1" applyFont="1" applyFill="1" applyAlignment="1">
      <alignment horizontal="center" vertical="center"/>
    </xf>
    <xf numFmtId="49" fontId="9" fillId="2" borderId="0" xfId="0" applyNumberFormat="1" applyFont="1" applyFill="1" applyAlignment="1">
      <alignment vertical="top" wrapText="1"/>
    </xf>
    <xf numFmtId="0" fontId="5" fillId="2" borderId="0" xfId="5" applyFont="1" applyFill="1" applyAlignment="1">
      <alignment vertical="top" wrapText="1"/>
    </xf>
    <xf numFmtId="0" fontId="39" fillId="2" borderId="0" xfId="5" applyFont="1" applyFill="1" applyAlignment="1">
      <alignment vertical="top" wrapText="1"/>
    </xf>
    <xf numFmtId="0" fontId="5" fillId="0" borderId="0" xfId="2" applyFont="1" applyAlignment="1">
      <alignment vertical="top" wrapText="1"/>
    </xf>
    <xf numFmtId="4" fontId="9" fillId="2" borderId="0" xfId="0" applyNumberFormat="1" applyFont="1" applyFill="1" applyBorder="1" applyAlignment="1">
      <alignment horizontal="center"/>
    </xf>
    <xf numFmtId="4" fontId="5" fillId="2" borderId="0" xfId="0" applyNumberFormat="1" applyFont="1" applyFill="1" applyAlignment="1">
      <alignment horizontal="right"/>
    </xf>
    <xf numFmtId="0" fontId="49" fillId="2" borderId="0" xfId="5" applyFont="1" applyFill="1" applyAlignment="1">
      <alignment vertical="top" wrapText="1"/>
    </xf>
    <xf numFmtId="49" fontId="9" fillId="2" borderId="0" xfId="0" applyNumberFormat="1" applyFont="1" applyFill="1" applyAlignment="1">
      <alignment horizontal="center" vertical="top"/>
    </xf>
    <xf numFmtId="4" fontId="42" fillId="2" borderId="0" xfId="0" applyNumberFormat="1" applyFont="1" applyFill="1"/>
    <xf numFmtId="49" fontId="42" fillId="2" borderId="0" xfId="0" applyNumberFormat="1" applyFont="1" applyFill="1"/>
    <xf numFmtId="0" fontId="50" fillId="2" borderId="0" xfId="5" applyFont="1" applyFill="1" applyAlignment="1">
      <alignment vertical="top" wrapText="1"/>
    </xf>
    <xf numFmtId="49" fontId="42" fillId="2" borderId="0" xfId="0" applyNumberFormat="1" applyFont="1" applyFill="1" applyAlignment="1">
      <alignment horizontal="right"/>
    </xf>
    <xf numFmtId="0" fontId="42" fillId="2" borderId="0" xfId="0" applyFont="1" applyFill="1" applyAlignment="1">
      <alignment horizontal="center"/>
    </xf>
    <xf numFmtId="4" fontId="42" fillId="2" borderId="0" xfId="0" applyNumberFormat="1" applyFont="1" applyFill="1" applyAlignment="1">
      <alignment horizontal="right" vertical="center"/>
    </xf>
    <xf numFmtId="4" fontId="46" fillId="2" borderId="0" xfId="0" applyNumberFormat="1" applyFont="1" applyFill="1" applyAlignment="1">
      <alignment horizontal="right" vertical="center"/>
    </xf>
    <xf numFmtId="0" fontId="5" fillId="0" borderId="0" xfId="0" applyFont="1"/>
    <xf numFmtId="165" fontId="9" fillId="0" borderId="0" xfId="0" applyNumberFormat="1" applyFont="1" applyAlignment="1">
      <alignment horizontal="center" vertical="top"/>
    </xf>
    <xf numFmtId="4" fontId="9" fillId="0" borderId="0" xfId="0" applyNumberFormat="1" applyFont="1" applyAlignment="1">
      <alignment horizontal="right"/>
    </xf>
    <xf numFmtId="0" fontId="0" fillId="0" borderId="0" xfId="0" applyAlignment="1">
      <alignment horizontal="center"/>
    </xf>
    <xf numFmtId="4" fontId="19" fillId="0" borderId="0" xfId="0" applyNumberFormat="1" applyFont="1" applyAlignment="1">
      <alignment horizontal="center"/>
    </xf>
    <xf numFmtId="0" fontId="5" fillId="0" borderId="0" xfId="0" applyFont="1" applyAlignment="1">
      <alignment horizontal="center" wrapText="1"/>
    </xf>
    <xf numFmtId="0" fontId="5" fillId="0" borderId="0" xfId="2" applyFont="1" applyAlignment="1">
      <alignment horizontal="justify" vertical="top" wrapText="1"/>
    </xf>
    <xf numFmtId="0" fontId="0" fillId="0" borderId="0" xfId="0" applyAlignment="1">
      <alignment horizontal="left" vertical="top"/>
    </xf>
    <xf numFmtId="0" fontId="9" fillId="0" borderId="0" xfId="0" applyFont="1" applyAlignment="1">
      <alignment horizontal="left" vertical="top"/>
    </xf>
    <xf numFmtId="0" fontId="5" fillId="0" borderId="0" xfId="0" applyFont="1" applyAlignment="1">
      <alignment horizontal="left" vertical="top"/>
    </xf>
    <xf numFmtId="49" fontId="5" fillId="0" borderId="0" xfId="0" applyNumberFormat="1" applyFont="1" applyAlignment="1">
      <alignment horizontal="left" vertical="top" wrapText="1"/>
    </xf>
    <xf numFmtId="0" fontId="0" fillId="0" borderId="0" xfId="0" applyAlignment="1"/>
    <xf numFmtId="4" fontId="19" fillId="0" borderId="0" xfId="0" applyNumberFormat="1" applyFont="1" applyAlignment="1"/>
    <xf numFmtId="0" fontId="9" fillId="0" borderId="0" xfId="0" applyFont="1" applyAlignment="1"/>
    <xf numFmtId="0" fontId="5" fillId="0" borderId="0" xfId="0" applyFont="1" applyAlignment="1"/>
    <xf numFmtId="164" fontId="9" fillId="0" borderId="0" xfId="0" applyNumberFormat="1" applyFont="1" applyAlignment="1"/>
    <xf numFmtId="4" fontId="5" fillId="0" borderId="0" xfId="0" applyNumberFormat="1" applyFont="1" applyAlignment="1"/>
    <xf numFmtId="4" fontId="9" fillId="0" borderId="0" xfId="0" applyNumberFormat="1" applyFont="1" applyAlignment="1"/>
    <xf numFmtId="0" fontId="5" fillId="0" borderId="0" xfId="0" applyFont="1" applyAlignment="1">
      <alignment horizontal="left"/>
    </xf>
    <xf numFmtId="0" fontId="5" fillId="0" borderId="0" xfId="2" applyFont="1" applyAlignment="1">
      <alignment horizontal="left" wrapText="1"/>
    </xf>
    <xf numFmtId="164" fontId="9" fillId="0" borderId="0" xfId="0" applyNumberFormat="1" applyFont="1" applyAlignment="1">
      <alignment horizontal="right"/>
    </xf>
    <xf numFmtId="164" fontId="5" fillId="0" borderId="0" xfId="0" applyNumberFormat="1" applyFont="1" applyAlignment="1">
      <alignment horizontal="right"/>
    </xf>
    <xf numFmtId="0" fontId="9" fillId="0" borderId="0" xfId="0" applyFont="1" applyAlignment="1">
      <alignment vertical="center"/>
    </xf>
    <xf numFmtId="0" fontId="4" fillId="0" borderId="0" xfId="0" applyFont="1" applyAlignment="1">
      <alignment horizontal="left" vertical="top"/>
    </xf>
    <xf numFmtId="0" fontId="41" fillId="0" borderId="0" xfId="0" applyFont="1" applyAlignment="1">
      <alignment horizontal="center"/>
    </xf>
    <xf numFmtId="0" fontId="41" fillId="0" borderId="0" xfId="0" applyFont="1" applyAlignment="1"/>
    <xf numFmtId="49" fontId="41" fillId="0" borderId="0" xfId="0" applyNumberFormat="1" applyFont="1" applyAlignment="1">
      <alignment horizontal="left" vertical="top" wrapText="1"/>
    </xf>
    <xf numFmtId="4" fontId="41" fillId="0" borderId="0" xfId="0" applyNumberFormat="1" applyFont="1" applyAlignment="1"/>
    <xf numFmtId="4" fontId="4" fillId="0" borderId="0" xfId="0" applyNumberFormat="1" applyFont="1" applyAlignment="1"/>
    <xf numFmtId="1" fontId="16" fillId="0" borderId="10" xfId="0" applyNumberFormat="1" applyFont="1" applyBorder="1" applyAlignment="1">
      <alignment horizontal="right" vertical="center" wrapText="1"/>
    </xf>
    <xf numFmtId="2" fontId="16" fillId="0" borderId="11" xfId="0" applyNumberFormat="1" applyFont="1" applyBorder="1" applyAlignment="1">
      <alignment horizontal="right" vertical="center" wrapText="1"/>
    </xf>
    <xf numFmtId="4" fontId="9" fillId="0" borderId="0" xfId="0" applyNumberFormat="1" applyFont="1" applyAlignment="1">
      <alignment horizontal="right" vertical="center"/>
    </xf>
    <xf numFmtId="0" fontId="9" fillId="0" borderId="0" xfId="2" applyFont="1" applyAlignment="1">
      <alignment vertical="center" wrapText="1"/>
    </xf>
    <xf numFmtId="0" fontId="5" fillId="0" borderId="0" xfId="2" applyFont="1" applyAlignment="1">
      <alignment vertical="center" wrapText="1"/>
    </xf>
    <xf numFmtId="0" fontId="4" fillId="0" borderId="0" xfId="0" applyFont="1" applyAlignment="1">
      <alignment horizontal="right" vertical="center"/>
    </xf>
    <xf numFmtId="164" fontId="4" fillId="0" borderId="0" xfId="0" applyNumberFormat="1" applyFont="1" applyAlignment="1">
      <alignment horizontal="right" vertical="center"/>
    </xf>
    <xf numFmtId="0" fontId="14" fillId="0" borderId="0" xfId="0" applyFont="1" applyBorder="1" applyAlignment="1">
      <alignment horizontal="center" vertical="center" textRotation="90" readingOrder="1"/>
    </xf>
    <xf numFmtId="0" fontId="14" fillId="0" borderId="0" xfId="0" applyFont="1" applyBorder="1" applyAlignment="1">
      <alignment horizontal="center" vertical="center" wrapText="1"/>
    </xf>
    <xf numFmtId="0" fontId="14" fillId="0" borderId="0" xfId="0" applyFont="1" applyBorder="1" applyAlignment="1">
      <alignment horizontal="center" vertical="center"/>
    </xf>
    <xf numFmtId="167" fontId="14" fillId="0" borderId="0" xfId="0" applyNumberFormat="1" applyFont="1" applyBorder="1" applyAlignment="1">
      <alignment horizontal="center" vertical="center"/>
    </xf>
    <xf numFmtId="49" fontId="14" fillId="0" borderId="0" xfId="0" applyNumberFormat="1" applyFont="1" applyBorder="1" applyAlignment="1">
      <alignment horizontal="center" vertical="center" wrapText="1"/>
    </xf>
    <xf numFmtId="1" fontId="14" fillId="0" borderId="0" xfId="0" applyNumberFormat="1" applyFont="1" applyBorder="1" applyAlignment="1">
      <alignment horizontal="center" vertical="center" wrapText="1"/>
    </xf>
    <xf numFmtId="0" fontId="9" fillId="0" borderId="0" xfId="0" applyFont="1" applyBorder="1" applyAlignment="1">
      <alignment horizontal="center" vertical="center" wrapText="1"/>
    </xf>
    <xf numFmtId="0" fontId="9" fillId="0" borderId="0" xfId="0" applyFont="1" applyBorder="1" applyAlignment="1">
      <alignment horizontal="left" vertical="center"/>
    </xf>
    <xf numFmtId="0" fontId="33" fillId="0" borderId="0" xfId="0" applyFont="1" applyAlignment="1">
      <alignment vertical="center" wrapText="1"/>
    </xf>
    <xf numFmtId="0" fontId="17" fillId="0" borderId="0" xfId="0" applyFont="1" applyAlignment="1"/>
    <xf numFmtId="0" fontId="51" fillId="0" borderId="0" xfId="0" applyFont="1" applyAlignment="1">
      <alignment vertical="center" wrapText="1"/>
    </xf>
    <xf numFmtId="0" fontId="17" fillId="0" borderId="0" xfId="0" applyFont="1"/>
    <xf numFmtId="0" fontId="17" fillId="0" borderId="0" xfId="0" applyFont="1" applyAlignment="1">
      <alignment vertical="center"/>
    </xf>
    <xf numFmtId="0" fontId="29" fillId="0" borderId="0" xfId="0" applyFont="1" applyBorder="1" applyAlignment="1">
      <alignment horizontal="left" vertical="center"/>
    </xf>
    <xf numFmtId="0" fontId="43" fillId="0" borderId="0" xfId="0" applyFont="1" applyBorder="1" applyAlignment="1">
      <alignment horizontal="center" vertical="center"/>
    </xf>
    <xf numFmtId="0" fontId="43" fillId="0" borderId="0" xfId="0" applyFont="1" applyBorder="1" applyAlignment="1">
      <alignment vertical="center"/>
    </xf>
    <xf numFmtId="0" fontId="29" fillId="0" borderId="0" xfId="0" applyFont="1" applyBorder="1" applyAlignment="1">
      <alignment vertical="center"/>
    </xf>
    <xf numFmtId="4" fontId="45" fillId="0" borderId="0" xfId="0" applyNumberFormat="1" applyFont="1" applyAlignment="1">
      <alignment horizontal="right" vertical="center"/>
    </xf>
    <xf numFmtId="0" fontId="34" fillId="0" borderId="0" xfId="0" applyFont="1" applyBorder="1" applyAlignment="1">
      <alignment horizontal="center" vertical="center"/>
    </xf>
    <xf numFmtId="0" fontId="51" fillId="0" borderId="0" xfId="0" applyFont="1" applyAlignment="1">
      <alignment horizontal="center"/>
    </xf>
    <xf numFmtId="0" fontId="29" fillId="0" borderId="0" xfId="7" applyFont="1" applyAlignment="1">
      <alignment horizontal="center" vertical="top"/>
    </xf>
    <xf numFmtId="0" fontId="30" fillId="0" borderId="0" xfId="7" applyFont="1" applyAlignment="1">
      <alignment horizontal="center"/>
    </xf>
    <xf numFmtId="0" fontId="31" fillId="0" borderId="0" xfId="8" applyFont="1" applyAlignment="1">
      <alignment horizontal="left" vertical="top" wrapText="1"/>
    </xf>
    <xf numFmtId="0" fontId="13" fillId="0" borderId="0" xfId="8" applyFont="1" applyAlignment="1">
      <alignment horizontal="left" vertical="top" wrapText="1"/>
    </xf>
    <xf numFmtId="0" fontId="31" fillId="0" borderId="0" xfId="8" applyFont="1" applyAlignment="1">
      <alignment horizontal="center" vertical="top" wrapText="1"/>
    </xf>
    <xf numFmtId="0" fontId="28" fillId="0" borderId="0" xfId="8" applyFont="1" applyAlignment="1">
      <alignment horizontal="center" wrapText="1"/>
    </xf>
    <xf numFmtId="0" fontId="9" fillId="0" borderId="0" xfId="0" applyFont="1"/>
    <xf numFmtId="4" fontId="9" fillId="0" borderId="0" xfId="0" applyNumberFormat="1" applyFont="1" applyAlignment="1">
      <alignment horizontal="left" vertical="top" wrapText="1"/>
    </xf>
    <xf numFmtId="0" fontId="2" fillId="0" borderId="0" xfId="0" applyFont="1" applyAlignment="1">
      <alignment horizontal="center" vertical="top" wrapText="1"/>
    </xf>
    <xf numFmtId="0" fontId="4" fillId="0" borderId="0" xfId="0" applyFont="1" applyAlignment="1">
      <alignment horizontal="center" vertical="center" readingOrder="1"/>
    </xf>
    <xf numFmtId="0" fontId="9" fillId="0" borderId="0" xfId="0" applyFont="1" applyAlignment="1">
      <alignment horizontal="left" vertical="top" wrapText="1"/>
    </xf>
    <xf numFmtId="4" fontId="5" fillId="0" borderId="0" xfId="0" applyNumberFormat="1" applyFont="1" applyAlignment="1">
      <alignment horizontal="left" vertical="top" wrapText="1"/>
    </xf>
    <xf numFmtId="165" fontId="9" fillId="0" borderId="0" xfId="0" applyNumberFormat="1" applyFont="1" applyAlignment="1">
      <alignment horizontal="center" vertical="top"/>
    </xf>
    <xf numFmtId="165" fontId="9" fillId="0" borderId="9" xfId="0" applyNumberFormat="1" applyFont="1" applyBorder="1" applyAlignment="1">
      <alignment horizontal="center" vertical="top"/>
    </xf>
    <xf numFmtId="165" fontId="9" fillId="0" borderId="10" xfId="0" applyNumberFormat="1" applyFont="1" applyBorder="1" applyAlignment="1">
      <alignment horizontal="center" vertical="top"/>
    </xf>
    <xf numFmtId="0" fontId="9" fillId="0" borderId="4" xfId="2" applyFont="1" applyBorder="1" applyAlignment="1">
      <alignment horizontal="left" vertical="center"/>
    </xf>
    <xf numFmtId="0" fontId="9" fillId="0" borderId="0" xfId="0" applyFont="1" applyAlignment="1">
      <alignment horizontal="left" vertical="center"/>
    </xf>
    <xf numFmtId="0" fontId="42" fillId="0" borderId="0" xfId="0" applyFont="1" applyAlignment="1">
      <alignment horizontal="right" vertical="center"/>
    </xf>
    <xf numFmtId="0" fontId="44" fillId="0" borderId="0" xfId="0" applyFont="1" applyAlignment="1">
      <alignment horizontal="right" vertical="center"/>
    </xf>
    <xf numFmtId="165" fontId="42" fillId="0" borderId="0" xfId="0" applyNumberFormat="1" applyFont="1" applyAlignment="1">
      <alignment vertical="center" wrapText="1"/>
    </xf>
    <xf numFmtId="0" fontId="43" fillId="0" borderId="0" xfId="0" applyFont="1" applyAlignment="1">
      <alignment vertical="center" wrapText="1"/>
    </xf>
    <xf numFmtId="0" fontId="44" fillId="0" borderId="0" xfId="0" applyFont="1" applyAlignment="1">
      <alignment vertical="center" wrapText="1"/>
    </xf>
    <xf numFmtId="0" fontId="33" fillId="0" borderId="0" xfId="2" applyFont="1" applyAlignment="1">
      <alignment horizontal="right" vertical="center" wrapText="1"/>
    </xf>
    <xf numFmtId="0" fontId="34" fillId="0" borderId="0" xfId="0" applyFont="1" applyAlignment="1">
      <alignment horizontal="right" vertical="center"/>
    </xf>
    <xf numFmtId="0" fontId="33" fillId="0" borderId="0" xfId="0" applyFont="1" applyAlignment="1">
      <alignment horizontal="center" vertical="center" wrapText="1"/>
    </xf>
    <xf numFmtId="0" fontId="17" fillId="0" borderId="0" xfId="0" applyFont="1" applyAlignment="1">
      <alignment horizontal="center" vertical="center" wrapText="1"/>
    </xf>
    <xf numFmtId="165" fontId="9" fillId="0" borderId="0" xfId="0" applyNumberFormat="1" applyFont="1" applyAlignment="1">
      <alignment vertical="center"/>
    </xf>
    <xf numFmtId="0" fontId="0" fillId="0" borderId="0" xfId="0" applyAlignment="1">
      <alignment vertical="center"/>
    </xf>
    <xf numFmtId="165" fontId="9" fillId="0" borderId="0" xfId="0" applyNumberFormat="1" applyFont="1" applyAlignment="1">
      <alignment vertical="center" wrapText="1"/>
    </xf>
    <xf numFmtId="0" fontId="0" fillId="0" borderId="0" xfId="0" applyAlignment="1">
      <alignment vertical="center" wrapText="1"/>
    </xf>
    <xf numFmtId="0" fontId="34" fillId="0" borderId="0" xfId="0" applyFont="1" applyAlignment="1">
      <alignment horizontal="right" vertical="center" wrapText="1"/>
    </xf>
    <xf numFmtId="0" fontId="33" fillId="0" borderId="0" xfId="0" applyFont="1" applyAlignment="1">
      <alignment horizontal="center" vertical="center"/>
    </xf>
    <xf numFmtId="0" fontId="34" fillId="0" borderId="0" xfId="0" applyFont="1" applyAlignment="1">
      <alignment horizontal="center" vertical="center"/>
    </xf>
    <xf numFmtId="0" fontId="5" fillId="0" borderId="0" xfId="0" applyFont="1" applyAlignment="1">
      <alignment vertical="top" wrapText="1"/>
    </xf>
    <xf numFmtId="0" fontId="0" fillId="0" borderId="0" xfId="0" applyAlignment="1">
      <alignment vertical="top" wrapText="1"/>
    </xf>
    <xf numFmtId="4" fontId="9" fillId="2" borderId="0" xfId="0" applyNumberFormat="1" applyFont="1" applyFill="1" applyAlignment="1">
      <alignment horizontal="right"/>
    </xf>
    <xf numFmtId="4" fontId="9" fillId="2" borderId="15" xfId="0" applyNumberFormat="1" applyFont="1" applyFill="1" applyBorder="1" applyAlignment="1">
      <alignment horizontal="right"/>
    </xf>
    <xf numFmtId="4" fontId="9" fillId="2" borderId="12" xfId="0" applyNumberFormat="1" applyFont="1" applyFill="1" applyBorder="1" applyAlignment="1">
      <alignment horizontal="right"/>
    </xf>
    <xf numFmtId="4" fontId="9" fillId="2" borderId="13" xfId="0" applyNumberFormat="1" applyFont="1" applyFill="1" applyBorder="1" applyAlignment="1">
      <alignment horizontal="right"/>
    </xf>
    <xf numFmtId="0" fontId="36" fillId="2" borderId="0" xfId="0" applyFont="1" applyFill="1" applyAlignment="1">
      <alignment horizontal="left" vertical="top" wrapText="1"/>
    </xf>
    <xf numFmtId="0" fontId="0" fillId="0" borderId="0" xfId="0" applyAlignment="1">
      <alignment horizontal="left" vertical="top" wrapText="1"/>
    </xf>
    <xf numFmtId="0" fontId="9" fillId="0" borderId="0" xfId="2" applyFont="1" applyBorder="1" applyAlignment="1">
      <alignment horizontal="left" vertical="center"/>
    </xf>
    <xf numFmtId="49" fontId="5" fillId="2" borderId="0" xfId="3" applyNumberFormat="1" applyFont="1" applyFill="1" applyBorder="1" applyAlignment="1">
      <alignment horizontal="center" vertical="top"/>
    </xf>
    <xf numFmtId="4" fontId="5" fillId="2" borderId="0" xfId="3" applyNumberFormat="1" applyFont="1" applyFill="1" applyBorder="1" applyAlignment="1">
      <alignment horizontal="right"/>
    </xf>
    <xf numFmtId="0" fontId="5" fillId="2" borderId="0" xfId="3" applyFont="1" applyFill="1" applyBorder="1" applyAlignment="1">
      <alignment horizontal="justify" vertical="top" wrapText="1"/>
    </xf>
    <xf numFmtId="0" fontId="0" fillId="0" borderId="0" xfId="0" applyBorder="1" applyAlignment="1">
      <alignment horizontal="justify" vertical="top" wrapText="1"/>
    </xf>
    <xf numFmtId="49" fontId="9" fillId="2" borderId="0" xfId="3" applyNumberFormat="1" applyFont="1" applyFill="1" applyBorder="1" applyAlignment="1">
      <alignment horizontal="center" vertical="top"/>
    </xf>
    <xf numFmtId="0" fontId="0" fillId="0" borderId="0" xfId="0" applyBorder="1" applyAlignment="1">
      <alignment horizontal="center" vertical="top"/>
    </xf>
    <xf numFmtId="49" fontId="8" fillId="2" borderId="0" xfId="0" applyNumberFormat="1" applyFont="1" applyFill="1" applyAlignment="1">
      <alignment horizontal="justify" vertical="center" wrapText="1"/>
    </xf>
    <xf numFmtId="0" fontId="24" fillId="0" borderId="0" xfId="0" applyFont="1" applyAlignment="1">
      <alignment horizontal="justify" vertical="center" wrapText="1"/>
    </xf>
    <xf numFmtId="0" fontId="5" fillId="2" borderId="16" xfId="0" applyFont="1" applyFill="1" applyBorder="1" applyAlignment="1">
      <alignment horizontal="center" wrapText="1"/>
    </xf>
    <xf numFmtId="49" fontId="9" fillId="2" borderId="0" xfId="3" applyNumberFormat="1" applyFont="1" applyFill="1" applyBorder="1" applyAlignment="1">
      <alignment horizontal="left" vertical="top" wrapText="1"/>
    </xf>
    <xf numFmtId="49" fontId="5" fillId="2" borderId="0" xfId="3" applyNumberFormat="1" applyFont="1" applyFill="1" applyBorder="1" applyAlignment="1">
      <alignment horizontal="center"/>
    </xf>
    <xf numFmtId="3" fontId="5" fillId="2" borderId="0" xfId="3" applyNumberFormat="1" applyFont="1" applyFill="1" applyBorder="1" applyAlignment="1">
      <alignment horizontal="right"/>
    </xf>
    <xf numFmtId="49" fontId="33" fillId="2" borderId="0" xfId="0" applyNumberFormat="1" applyFont="1" applyFill="1" applyAlignment="1">
      <alignment horizontal="right" vertical="center" wrapText="1"/>
    </xf>
    <xf numFmtId="49" fontId="5" fillId="2" borderId="0" xfId="0" applyNumberFormat="1" applyFont="1" applyFill="1" applyAlignment="1">
      <alignment vertical="top" wrapText="1"/>
    </xf>
    <xf numFmtId="49" fontId="8" fillId="2" borderId="0" xfId="0" applyNumberFormat="1" applyFont="1" applyFill="1" applyAlignment="1">
      <alignment horizontal="left" vertical="center" wrapText="1"/>
    </xf>
    <xf numFmtId="0" fontId="24" fillId="0" borderId="0" xfId="0" applyFont="1" applyAlignment="1">
      <alignment horizontal="left" vertical="center" wrapText="1"/>
    </xf>
    <xf numFmtId="49" fontId="42" fillId="2" borderId="0" xfId="0" applyNumberFormat="1" applyFont="1" applyFill="1" applyAlignment="1">
      <alignment vertical="center" wrapText="1"/>
    </xf>
    <xf numFmtId="0" fontId="29" fillId="0" borderId="0" xfId="0" applyFont="1" applyAlignment="1">
      <alignment vertical="center" wrapText="1"/>
    </xf>
    <xf numFmtId="49" fontId="5" fillId="2" borderId="0" xfId="0" applyNumberFormat="1" applyFont="1" applyFill="1" applyAlignment="1">
      <alignment vertical="center" wrapText="1"/>
    </xf>
    <xf numFmtId="0" fontId="50" fillId="2" borderId="0" xfId="5" applyFont="1" applyFill="1" applyAlignment="1">
      <alignment horizontal="right" vertical="center" wrapText="1"/>
    </xf>
    <xf numFmtId="0" fontId="29" fillId="0" borderId="0" xfId="0" applyFont="1" applyAlignment="1">
      <alignment horizontal="right" vertical="center"/>
    </xf>
    <xf numFmtId="165" fontId="16" fillId="0" borderId="9" xfId="0" applyNumberFormat="1" applyFont="1" applyBorder="1" applyAlignment="1">
      <alignment horizontal="center" vertical="center" wrapText="1"/>
    </xf>
    <xf numFmtId="165" fontId="16" fillId="0" borderId="10" xfId="0" applyNumberFormat="1" applyFont="1" applyBorder="1" applyAlignment="1">
      <alignment horizontal="center" vertical="center" wrapText="1"/>
    </xf>
    <xf numFmtId="0" fontId="4" fillId="0" borderId="0" xfId="0" applyFont="1" applyAlignment="1">
      <alignment horizontal="center" vertical="center" wrapText="1" readingOrder="1"/>
    </xf>
    <xf numFmtId="0" fontId="9" fillId="0" borderId="0" xfId="0" applyFont="1" applyAlignment="1">
      <alignment vertical="center" wrapText="1"/>
    </xf>
    <xf numFmtId="0" fontId="4" fillId="0" borderId="0" xfId="0" applyFont="1" applyAlignment="1">
      <alignment vertical="center"/>
    </xf>
    <xf numFmtId="0" fontId="9" fillId="0" borderId="0" xfId="2" applyFont="1" applyAlignment="1">
      <alignment vertical="center"/>
    </xf>
    <xf numFmtId="0" fontId="25" fillId="0" borderId="0" xfId="0" applyFont="1" applyAlignment="1">
      <alignment vertical="center"/>
    </xf>
    <xf numFmtId="0" fontId="8" fillId="0" borderId="0" xfId="2" applyFont="1" applyAlignment="1">
      <alignment vertical="center"/>
    </xf>
    <xf numFmtId="0" fontId="24" fillId="0" borderId="0" xfId="0" applyFont="1" applyAlignment="1">
      <alignment vertical="center"/>
    </xf>
    <xf numFmtId="165" fontId="9" fillId="0" borderId="0" xfId="0" applyNumberFormat="1" applyFont="1" applyAlignment="1">
      <alignment horizontal="center" vertical="center" wrapText="1"/>
    </xf>
    <xf numFmtId="0" fontId="0" fillId="0" borderId="0" xfId="0" applyAlignment="1">
      <alignment horizontal="center" vertical="center" wrapText="1"/>
    </xf>
    <xf numFmtId="0" fontId="8" fillId="0" borderId="0" xfId="0" applyFont="1" applyAlignment="1">
      <alignment horizontal="right" vertical="center" wrapText="1"/>
    </xf>
    <xf numFmtId="0" fontId="24" fillId="0" borderId="0" xfId="0" applyFont="1" applyAlignment="1">
      <alignment horizontal="right" vertical="center"/>
    </xf>
    <xf numFmtId="165" fontId="33" fillId="0" borderId="0" xfId="0" applyNumberFormat="1" applyFont="1" applyAlignment="1">
      <alignment horizontal="right" vertical="center"/>
    </xf>
    <xf numFmtId="0" fontId="16" fillId="0" borderId="0" xfId="0" applyFont="1"/>
    <xf numFmtId="0" fontId="5" fillId="0" borderId="0" xfId="0" applyFont="1"/>
    <xf numFmtId="0" fontId="33" fillId="0" borderId="0" xfId="0" applyFont="1" applyAlignment="1">
      <alignment vertical="center" wrapText="1"/>
    </xf>
    <xf numFmtId="0" fontId="17" fillId="0" borderId="0" xfId="0" applyFont="1" applyAlignment="1">
      <alignment vertical="center"/>
    </xf>
    <xf numFmtId="0" fontId="12" fillId="0" borderId="1" xfId="0" applyFont="1" applyBorder="1" applyAlignment="1">
      <alignment vertical="center" wrapText="1"/>
    </xf>
    <xf numFmtId="0" fontId="25" fillId="0" borderId="1" xfId="0" applyFont="1" applyBorder="1" applyAlignment="1">
      <alignment vertical="center"/>
    </xf>
  </cellXfs>
  <cellStyles count="12">
    <cellStyle name="Comma" xfId="1" builtinId="3"/>
    <cellStyle name="Comma 2" xfId="4" xr:uid="{00000000-0005-0000-0000-000001000000}"/>
    <cellStyle name="Excel Built-in Normal" xfId="5" xr:uid="{00000000-0005-0000-0000-000002000000}"/>
    <cellStyle name="Good" xfId="11" builtinId="26"/>
    <cellStyle name="Navadno 3" xfId="10" xr:uid="{A4ACC83B-E327-46A0-A28F-44DCE5FE5379}"/>
    <cellStyle name="Normal" xfId="0" builtinId="0"/>
    <cellStyle name="Normal 2" xfId="2" xr:uid="{00000000-0005-0000-0000-000004000000}"/>
    <cellStyle name="Normal 2 2" xfId="6" xr:uid="{00000000-0005-0000-0000-000005000000}"/>
    <cellStyle name="Normal 3" xfId="3" xr:uid="{00000000-0005-0000-0000-000006000000}"/>
    <cellStyle name="Normal 4" xfId="8" xr:uid="{13B88FD9-A201-4DAB-AC92-9E4C560B21BE}"/>
    <cellStyle name="Normal 5" xfId="7" xr:uid="{87DD9BD4-4555-43F8-B6EE-E353F63116C4}"/>
    <cellStyle name="Normal_Predmer JS " xfId="9" xr:uid="{69665E02-64BF-4D84-BCA0-A9D5D2BB2FC5}"/>
  </cellStyles>
  <dxfs count="1">
    <dxf>
      <font>
        <b/>
        <i val="0"/>
        <condense val="0"/>
        <extend val="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523875</xdr:colOff>
      <xdr:row>39</xdr:row>
      <xdr:rowOff>274320</xdr:rowOff>
    </xdr:from>
    <xdr:to>
      <xdr:col>2</xdr:col>
      <xdr:colOff>569594</xdr:colOff>
      <xdr:row>39</xdr:row>
      <xdr:rowOff>331469</xdr:rowOff>
    </xdr:to>
    <xdr:sp macro="" textlink="">
      <xdr:nvSpPr>
        <xdr:cNvPr id="2" name="TextBox 1">
          <a:extLst>
            <a:ext uri="{FF2B5EF4-FFF2-40B4-BE49-F238E27FC236}">
              <a16:creationId xmlns:a16="http://schemas.microsoft.com/office/drawing/2014/main" id="{FEA03EC6-E186-42B7-A189-5E97AD6827E4}"/>
            </a:ext>
          </a:extLst>
        </xdr:cNvPr>
        <xdr:cNvSpPr txBox="1"/>
      </xdr:nvSpPr>
      <xdr:spPr>
        <a:xfrm>
          <a:off x="3352800" y="30268545"/>
          <a:ext cx="45719" cy="571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C6F25-DDF5-43E5-9892-177EC83887AD}">
  <sheetPr>
    <tabColor rgb="FFFFFF00"/>
    <pageSetUpPr fitToPage="1"/>
  </sheetPr>
  <dimension ref="A1:F44"/>
  <sheetViews>
    <sheetView view="pageBreakPreview" topLeftCell="A43" zoomScaleNormal="100" zoomScaleSheetLayoutView="100" workbookViewId="0">
      <selection activeCell="B11" sqref="B11"/>
    </sheetView>
  </sheetViews>
  <sheetFormatPr defaultColWidth="9.140625" defaultRowHeight="12.75"/>
  <cols>
    <col min="1" max="1" width="7.42578125" style="167" customWidth="1"/>
    <col min="2" max="2" width="35" style="167" customWidth="1"/>
    <col min="3" max="4" width="10" style="167" customWidth="1"/>
    <col min="5" max="5" width="15.140625" style="167" customWidth="1"/>
    <col min="6" max="6" width="16.42578125" style="167" customWidth="1"/>
    <col min="7" max="7" width="9.140625" style="167"/>
    <col min="8" max="8" width="0" style="167" hidden="1" customWidth="1"/>
    <col min="9" max="256" width="9.140625" style="167"/>
    <col min="257" max="257" width="7.42578125" style="167" customWidth="1"/>
    <col min="258" max="258" width="35" style="167" customWidth="1"/>
    <col min="259" max="260" width="10" style="167" customWidth="1"/>
    <col min="261" max="261" width="15.140625" style="167" customWidth="1"/>
    <col min="262" max="262" width="16.42578125" style="167" customWidth="1"/>
    <col min="263" max="263" width="9.140625" style="167"/>
    <col min="264" max="264" width="0" style="167" hidden="1" customWidth="1"/>
    <col min="265" max="512" width="9.140625" style="167"/>
    <col min="513" max="513" width="7.42578125" style="167" customWidth="1"/>
    <col min="514" max="514" width="35" style="167" customWidth="1"/>
    <col min="515" max="516" width="10" style="167" customWidth="1"/>
    <col min="517" max="517" width="15.140625" style="167" customWidth="1"/>
    <col min="518" max="518" width="16.42578125" style="167" customWidth="1"/>
    <col min="519" max="519" width="9.140625" style="167"/>
    <col min="520" max="520" width="0" style="167" hidden="1" customWidth="1"/>
    <col min="521" max="768" width="9.140625" style="167"/>
    <col min="769" max="769" width="7.42578125" style="167" customWidth="1"/>
    <col min="770" max="770" width="35" style="167" customWidth="1"/>
    <col min="771" max="772" width="10" style="167" customWidth="1"/>
    <col min="773" max="773" width="15.140625" style="167" customWidth="1"/>
    <col min="774" max="774" width="16.42578125" style="167" customWidth="1"/>
    <col min="775" max="775" width="9.140625" style="167"/>
    <col min="776" max="776" width="0" style="167" hidden="1" customWidth="1"/>
    <col min="777" max="1024" width="9.140625" style="167"/>
    <col min="1025" max="1025" width="7.42578125" style="167" customWidth="1"/>
    <col min="1026" max="1026" width="35" style="167" customWidth="1"/>
    <col min="1027" max="1028" width="10" style="167" customWidth="1"/>
    <col min="1029" max="1029" width="15.140625" style="167" customWidth="1"/>
    <col min="1030" max="1030" width="16.42578125" style="167" customWidth="1"/>
    <col min="1031" max="1031" width="9.140625" style="167"/>
    <col min="1032" max="1032" width="0" style="167" hidden="1" customWidth="1"/>
    <col min="1033" max="1280" width="9.140625" style="167"/>
    <col min="1281" max="1281" width="7.42578125" style="167" customWidth="1"/>
    <col min="1282" max="1282" width="35" style="167" customWidth="1"/>
    <col min="1283" max="1284" width="10" style="167" customWidth="1"/>
    <col min="1285" max="1285" width="15.140625" style="167" customWidth="1"/>
    <col min="1286" max="1286" width="16.42578125" style="167" customWidth="1"/>
    <col min="1287" max="1287" width="9.140625" style="167"/>
    <col min="1288" max="1288" width="0" style="167" hidden="1" customWidth="1"/>
    <col min="1289" max="1536" width="9.140625" style="167"/>
    <col min="1537" max="1537" width="7.42578125" style="167" customWidth="1"/>
    <col min="1538" max="1538" width="35" style="167" customWidth="1"/>
    <col min="1539" max="1540" width="10" style="167" customWidth="1"/>
    <col min="1541" max="1541" width="15.140625" style="167" customWidth="1"/>
    <col min="1542" max="1542" width="16.42578125" style="167" customWidth="1"/>
    <col min="1543" max="1543" width="9.140625" style="167"/>
    <col min="1544" max="1544" width="0" style="167" hidden="1" customWidth="1"/>
    <col min="1545" max="1792" width="9.140625" style="167"/>
    <col min="1793" max="1793" width="7.42578125" style="167" customWidth="1"/>
    <col min="1794" max="1794" width="35" style="167" customWidth="1"/>
    <col min="1795" max="1796" width="10" style="167" customWidth="1"/>
    <col min="1797" max="1797" width="15.140625" style="167" customWidth="1"/>
    <col min="1798" max="1798" width="16.42578125" style="167" customWidth="1"/>
    <col min="1799" max="1799" width="9.140625" style="167"/>
    <col min="1800" max="1800" width="0" style="167" hidden="1" customWidth="1"/>
    <col min="1801" max="2048" width="9.140625" style="167"/>
    <col min="2049" max="2049" width="7.42578125" style="167" customWidth="1"/>
    <col min="2050" max="2050" width="35" style="167" customWidth="1"/>
    <col min="2051" max="2052" width="10" style="167" customWidth="1"/>
    <col min="2053" max="2053" width="15.140625" style="167" customWidth="1"/>
    <col min="2054" max="2054" width="16.42578125" style="167" customWidth="1"/>
    <col min="2055" max="2055" width="9.140625" style="167"/>
    <col min="2056" max="2056" width="0" style="167" hidden="1" customWidth="1"/>
    <col min="2057" max="2304" width="9.140625" style="167"/>
    <col min="2305" max="2305" width="7.42578125" style="167" customWidth="1"/>
    <col min="2306" max="2306" width="35" style="167" customWidth="1"/>
    <col min="2307" max="2308" width="10" style="167" customWidth="1"/>
    <col min="2309" max="2309" width="15.140625" style="167" customWidth="1"/>
    <col min="2310" max="2310" width="16.42578125" style="167" customWidth="1"/>
    <col min="2311" max="2311" width="9.140625" style="167"/>
    <col min="2312" max="2312" width="0" style="167" hidden="1" customWidth="1"/>
    <col min="2313" max="2560" width="9.140625" style="167"/>
    <col min="2561" max="2561" width="7.42578125" style="167" customWidth="1"/>
    <col min="2562" max="2562" width="35" style="167" customWidth="1"/>
    <col min="2563" max="2564" width="10" style="167" customWidth="1"/>
    <col min="2565" max="2565" width="15.140625" style="167" customWidth="1"/>
    <col min="2566" max="2566" width="16.42578125" style="167" customWidth="1"/>
    <col min="2567" max="2567" width="9.140625" style="167"/>
    <col min="2568" max="2568" width="0" style="167" hidden="1" customWidth="1"/>
    <col min="2569" max="2816" width="9.140625" style="167"/>
    <col min="2817" max="2817" width="7.42578125" style="167" customWidth="1"/>
    <col min="2818" max="2818" width="35" style="167" customWidth="1"/>
    <col min="2819" max="2820" width="10" style="167" customWidth="1"/>
    <col min="2821" max="2821" width="15.140625" style="167" customWidth="1"/>
    <col min="2822" max="2822" width="16.42578125" style="167" customWidth="1"/>
    <col min="2823" max="2823" width="9.140625" style="167"/>
    <col min="2824" max="2824" width="0" style="167" hidden="1" customWidth="1"/>
    <col min="2825" max="3072" width="9.140625" style="167"/>
    <col min="3073" max="3073" width="7.42578125" style="167" customWidth="1"/>
    <col min="3074" max="3074" width="35" style="167" customWidth="1"/>
    <col min="3075" max="3076" width="10" style="167" customWidth="1"/>
    <col min="3077" max="3077" width="15.140625" style="167" customWidth="1"/>
    <col min="3078" max="3078" width="16.42578125" style="167" customWidth="1"/>
    <col min="3079" max="3079" width="9.140625" style="167"/>
    <col min="3080" max="3080" width="0" style="167" hidden="1" customWidth="1"/>
    <col min="3081" max="3328" width="9.140625" style="167"/>
    <col min="3329" max="3329" width="7.42578125" style="167" customWidth="1"/>
    <col min="3330" max="3330" width="35" style="167" customWidth="1"/>
    <col min="3331" max="3332" width="10" style="167" customWidth="1"/>
    <col min="3333" max="3333" width="15.140625" style="167" customWidth="1"/>
    <col min="3334" max="3334" width="16.42578125" style="167" customWidth="1"/>
    <col min="3335" max="3335" width="9.140625" style="167"/>
    <col min="3336" max="3336" width="0" style="167" hidden="1" customWidth="1"/>
    <col min="3337" max="3584" width="9.140625" style="167"/>
    <col min="3585" max="3585" width="7.42578125" style="167" customWidth="1"/>
    <col min="3586" max="3586" width="35" style="167" customWidth="1"/>
    <col min="3587" max="3588" width="10" style="167" customWidth="1"/>
    <col min="3589" max="3589" width="15.140625" style="167" customWidth="1"/>
    <col min="3590" max="3590" width="16.42578125" style="167" customWidth="1"/>
    <col min="3591" max="3591" width="9.140625" style="167"/>
    <col min="3592" max="3592" width="0" style="167" hidden="1" customWidth="1"/>
    <col min="3593" max="3840" width="9.140625" style="167"/>
    <col min="3841" max="3841" width="7.42578125" style="167" customWidth="1"/>
    <col min="3842" max="3842" width="35" style="167" customWidth="1"/>
    <col min="3843" max="3844" width="10" style="167" customWidth="1"/>
    <col min="3845" max="3845" width="15.140625" style="167" customWidth="1"/>
    <col min="3846" max="3846" width="16.42578125" style="167" customWidth="1"/>
    <col min="3847" max="3847" width="9.140625" style="167"/>
    <col min="3848" max="3848" width="0" style="167" hidden="1" customWidth="1"/>
    <col min="3849" max="4096" width="9.140625" style="167"/>
    <col min="4097" max="4097" width="7.42578125" style="167" customWidth="1"/>
    <col min="4098" max="4098" width="35" style="167" customWidth="1"/>
    <col min="4099" max="4100" width="10" style="167" customWidth="1"/>
    <col min="4101" max="4101" width="15.140625" style="167" customWidth="1"/>
    <col min="4102" max="4102" width="16.42578125" style="167" customWidth="1"/>
    <col min="4103" max="4103" width="9.140625" style="167"/>
    <col min="4104" max="4104" width="0" style="167" hidden="1" customWidth="1"/>
    <col min="4105" max="4352" width="9.140625" style="167"/>
    <col min="4353" max="4353" width="7.42578125" style="167" customWidth="1"/>
    <col min="4354" max="4354" width="35" style="167" customWidth="1"/>
    <col min="4355" max="4356" width="10" style="167" customWidth="1"/>
    <col min="4357" max="4357" width="15.140625" style="167" customWidth="1"/>
    <col min="4358" max="4358" width="16.42578125" style="167" customWidth="1"/>
    <col min="4359" max="4359" width="9.140625" style="167"/>
    <col min="4360" max="4360" width="0" style="167" hidden="1" customWidth="1"/>
    <col min="4361" max="4608" width="9.140625" style="167"/>
    <col min="4609" max="4609" width="7.42578125" style="167" customWidth="1"/>
    <col min="4610" max="4610" width="35" style="167" customWidth="1"/>
    <col min="4611" max="4612" width="10" style="167" customWidth="1"/>
    <col min="4613" max="4613" width="15.140625" style="167" customWidth="1"/>
    <col min="4614" max="4614" width="16.42578125" style="167" customWidth="1"/>
    <col min="4615" max="4615" width="9.140625" style="167"/>
    <col min="4616" max="4616" width="0" style="167" hidden="1" customWidth="1"/>
    <col min="4617" max="4864" width="9.140625" style="167"/>
    <col min="4865" max="4865" width="7.42578125" style="167" customWidth="1"/>
    <col min="4866" max="4866" width="35" style="167" customWidth="1"/>
    <col min="4867" max="4868" width="10" style="167" customWidth="1"/>
    <col min="4869" max="4869" width="15.140625" style="167" customWidth="1"/>
    <col min="4870" max="4870" width="16.42578125" style="167" customWidth="1"/>
    <col min="4871" max="4871" width="9.140625" style="167"/>
    <col min="4872" max="4872" width="0" style="167" hidden="1" customWidth="1"/>
    <col min="4873" max="5120" width="9.140625" style="167"/>
    <col min="5121" max="5121" width="7.42578125" style="167" customWidth="1"/>
    <col min="5122" max="5122" width="35" style="167" customWidth="1"/>
    <col min="5123" max="5124" width="10" style="167" customWidth="1"/>
    <col min="5125" max="5125" width="15.140625" style="167" customWidth="1"/>
    <col min="5126" max="5126" width="16.42578125" style="167" customWidth="1"/>
    <col min="5127" max="5127" width="9.140625" style="167"/>
    <col min="5128" max="5128" width="0" style="167" hidden="1" customWidth="1"/>
    <col min="5129" max="5376" width="9.140625" style="167"/>
    <col min="5377" max="5377" width="7.42578125" style="167" customWidth="1"/>
    <col min="5378" max="5378" width="35" style="167" customWidth="1"/>
    <col min="5379" max="5380" width="10" style="167" customWidth="1"/>
    <col min="5381" max="5381" width="15.140625" style="167" customWidth="1"/>
    <col min="5382" max="5382" width="16.42578125" style="167" customWidth="1"/>
    <col min="5383" max="5383" width="9.140625" style="167"/>
    <col min="5384" max="5384" width="0" style="167" hidden="1" customWidth="1"/>
    <col min="5385" max="5632" width="9.140625" style="167"/>
    <col min="5633" max="5633" width="7.42578125" style="167" customWidth="1"/>
    <col min="5634" max="5634" width="35" style="167" customWidth="1"/>
    <col min="5635" max="5636" width="10" style="167" customWidth="1"/>
    <col min="5637" max="5637" width="15.140625" style="167" customWidth="1"/>
    <col min="5638" max="5638" width="16.42578125" style="167" customWidth="1"/>
    <col min="5639" max="5639" width="9.140625" style="167"/>
    <col min="5640" max="5640" width="0" style="167" hidden="1" customWidth="1"/>
    <col min="5641" max="5888" width="9.140625" style="167"/>
    <col min="5889" max="5889" width="7.42578125" style="167" customWidth="1"/>
    <col min="5890" max="5890" width="35" style="167" customWidth="1"/>
    <col min="5891" max="5892" width="10" style="167" customWidth="1"/>
    <col min="5893" max="5893" width="15.140625" style="167" customWidth="1"/>
    <col min="5894" max="5894" width="16.42578125" style="167" customWidth="1"/>
    <col min="5895" max="5895" width="9.140625" style="167"/>
    <col min="5896" max="5896" width="0" style="167" hidden="1" customWidth="1"/>
    <col min="5897" max="6144" width="9.140625" style="167"/>
    <col min="6145" max="6145" width="7.42578125" style="167" customWidth="1"/>
    <col min="6146" max="6146" width="35" style="167" customWidth="1"/>
    <col min="6147" max="6148" width="10" style="167" customWidth="1"/>
    <col min="6149" max="6149" width="15.140625" style="167" customWidth="1"/>
    <col min="6150" max="6150" width="16.42578125" style="167" customWidth="1"/>
    <col min="6151" max="6151" width="9.140625" style="167"/>
    <col min="6152" max="6152" width="0" style="167" hidden="1" customWidth="1"/>
    <col min="6153" max="6400" width="9.140625" style="167"/>
    <col min="6401" max="6401" width="7.42578125" style="167" customWidth="1"/>
    <col min="6402" max="6402" width="35" style="167" customWidth="1"/>
    <col min="6403" max="6404" width="10" style="167" customWidth="1"/>
    <col min="6405" max="6405" width="15.140625" style="167" customWidth="1"/>
    <col min="6406" max="6406" width="16.42578125" style="167" customWidth="1"/>
    <col min="6407" max="6407" width="9.140625" style="167"/>
    <col min="6408" max="6408" width="0" style="167" hidden="1" customWidth="1"/>
    <col min="6409" max="6656" width="9.140625" style="167"/>
    <col min="6657" max="6657" width="7.42578125" style="167" customWidth="1"/>
    <col min="6658" max="6658" width="35" style="167" customWidth="1"/>
    <col min="6659" max="6660" width="10" style="167" customWidth="1"/>
    <col min="6661" max="6661" width="15.140625" style="167" customWidth="1"/>
    <col min="6662" max="6662" width="16.42578125" style="167" customWidth="1"/>
    <col min="6663" max="6663" width="9.140625" style="167"/>
    <col min="6664" max="6664" width="0" style="167" hidden="1" customWidth="1"/>
    <col min="6665" max="6912" width="9.140625" style="167"/>
    <col min="6913" max="6913" width="7.42578125" style="167" customWidth="1"/>
    <col min="6914" max="6914" width="35" style="167" customWidth="1"/>
    <col min="6915" max="6916" width="10" style="167" customWidth="1"/>
    <col min="6917" max="6917" width="15.140625" style="167" customWidth="1"/>
    <col min="6918" max="6918" width="16.42578125" style="167" customWidth="1"/>
    <col min="6919" max="6919" width="9.140625" style="167"/>
    <col min="6920" max="6920" width="0" style="167" hidden="1" customWidth="1"/>
    <col min="6921" max="7168" width="9.140625" style="167"/>
    <col min="7169" max="7169" width="7.42578125" style="167" customWidth="1"/>
    <col min="7170" max="7170" width="35" style="167" customWidth="1"/>
    <col min="7171" max="7172" width="10" style="167" customWidth="1"/>
    <col min="7173" max="7173" width="15.140625" style="167" customWidth="1"/>
    <col min="7174" max="7174" width="16.42578125" style="167" customWidth="1"/>
    <col min="7175" max="7175" width="9.140625" style="167"/>
    <col min="7176" max="7176" width="0" style="167" hidden="1" customWidth="1"/>
    <col min="7177" max="7424" width="9.140625" style="167"/>
    <col min="7425" max="7425" width="7.42578125" style="167" customWidth="1"/>
    <col min="7426" max="7426" width="35" style="167" customWidth="1"/>
    <col min="7427" max="7428" width="10" style="167" customWidth="1"/>
    <col min="7429" max="7429" width="15.140625" style="167" customWidth="1"/>
    <col min="7430" max="7430" width="16.42578125" style="167" customWidth="1"/>
    <col min="7431" max="7431" width="9.140625" style="167"/>
    <col min="7432" max="7432" width="0" style="167" hidden="1" customWidth="1"/>
    <col min="7433" max="7680" width="9.140625" style="167"/>
    <col min="7681" max="7681" width="7.42578125" style="167" customWidth="1"/>
    <col min="7682" max="7682" width="35" style="167" customWidth="1"/>
    <col min="7683" max="7684" width="10" style="167" customWidth="1"/>
    <col min="7685" max="7685" width="15.140625" style="167" customWidth="1"/>
    <col min="7686" max="7686" width="16.42578125" style="167" customWidth="1"/>
    <col min="7687" max="7687" width="9.140625" style="167"/>
    <col min="7688" max="7688" width="0" style="167" hidden="1" customWidth="1"/>
    <col min="7689" max="7936" width="9.140625" style="167"/>
    <col min="7937" max="7937" width="7.42578125" style="167" customWidth="1"/>
    <col min="7938" max="7938" width="35" style="167" customWidth="1"/>
    <col min="7939" max="7940" width="10" style="167" customWidth="1"/>
    <col min="7941" max="7941" width="15.140625" style="167" customWidth="1"/>
    <col min="7942" max="7942" width="16.42578125" style="167" customWidth="1"/>
    <col min="7943" max="7943" width="9.140625" style="167"/>
    <col min="7944" max="7944" width="0" style="167" hidden="1" customWidth="1"/>
    <col min="7945" max="8192" width="9.140625" style="167"/>
    <col min="8193" max="8193" width="7.42578125" style="167" customWidth="1"/>
    <col min="8194" max="8194" width="35" style="167" customWidth="1"/>
    <col min="8195" max="8196" width="10" style="167" customWidth="1"/>
    <col min="8197" max="8197" width="15.140625" style="167" customWidth="1"/>
    <col min="8198" max="8198" width="16.42578125" style="167" customWidth="1"/>
    <col min="8199" max="8199" width="9.140625" style="167"/>
    <col min="8200" max="8200" width="0" style="167" hidden="1" customWidth="1"/>
    <col min="8201" max="8448" width="9.140625" style="167"/>
    <col min="8449" max="8449" width="7.42578125" style="167" customWidth="1"/>
    <col min="8450" max="8450" width="35" style="167" customWidth="1"/>
    <col min="8451" max="8452" width="10" style="167" customWidth="1"/>
    <col min="8453" max="8453" width="15.140625" style="167" customWidth="1"/>
    <col min="8454" max="8454" width="16.42578125" style="167" customWidth="1"/>
    <col min="8455" max="8455" width="9.140625" style="167"/>
    <col min="8456" max="8456" width="0" style="167" hidden="1" customWidth="1"/>
    <col min="8457" max="8704" width="9.140625" style="167"/>
    <col min="8705" max="8705" width="7.42578125" style="167" customWidth="1"/>
    <col min="8706" max="8706" width="35" style="167" customWidth="1"/>
    <col min="8707" max="8708" width="10" style="167" customWidth="1"/>
    <col min="8709" max="8709" width="15.140625" style="167" customWidth="1"/>
    <col min="8710" max="8710" width="16.42578125" style="167" customWidth="1"/>
    <col min="8711" max="8711" width="9.140625" style="167"/>
    <col min="8712" max="8712" width="0" style="167" hidden="1" customWidth="1"/>
    <col min="8713" max="8960" width="9.140625" style="167"/>
    <col min="8961" max="8961" width="7.42578125" style="167" customWidth="1"/>
    <col min="8962" max="8962" width="35" style="167" customWidth="1"/>
    <col min="8963" max="8964" width="10" style="167" customWidth="1"/>
    <col min="8965" max="8965" width="15.140625" style="167" customWidth="1"/>
    <col min="8966" max="8966" width="16.42578125" style="167" customWidth="1"/>
    <col min="8967" max="8967" width="9.140625" style="167"/>
    <col min="8968" max="8968" width="0" style="167" hidden="1" customWidth="1"/>
    <col min="8969" max="9216" width="9.140625" style="167"/>
    <col min="9217" max="9217" width="7.42578125" style="167" customWidth="1"/>
    <col min="9218" max="9218" width="35" style="167" customWidth="1"/>
    <col min="9219" max="9220" width="10" style="167" customWidth="1"/>
    <col min="9221" max="9221" width="15.140625" style="167" customWidth="1"/>
    <col min="9222" max="9222" width="16.42578125" style="167" customWidth="1"/>
    <col min="9223" max="9223" width="9.140625" style="167"/>
    <col min="9224" max="9224" width="0" style="167" hidden="1" customWidth="1"/>
    <col min="9225" max="9472" width="9.140625" style="167"/>
    <col min="9473" max="9473" width="7.42578125" style="167" customWidth="1"/>
    <col min="9474" max="9474" width="35" style="167" customWidth="1"/>
    <col min="9475" max="9476" width="10" style="167" customWidth="1"/>
    <col min="9477" max="9477" width="15.140625" style="167" customWidth="1"/>
    <col min="9478" max="9478" width="16.42578125" style="167" customWidth="1"/>
    <col min="9479" max="9479" width="9.140625" style="167"/>
    <col min="9480" max="9480" width="0" style="167" hidden="1" customWidth="1"/>
    <col min="9481" max="9728" width="9.140625" style="167"/>
    <col min="9729" max="9729" width="7.42578125" style="167" customWidth="1"/>
    <col min="9730" max="9730" width="35" style="167" customWidth="1"/>
    <col min="9731" max="9732" width="10" style="167" customWidth="1"/>
    <col min="9733" max="9733" width="15.140625" style="167" customWidth="1"/>
    <col min="9734" max="9734" width="16.42578125" style="167" customWidth="1"/>
    <col min="9735" max="9735" width="9.140625" style="167"/>
    <col min="9736" max="9736" width="0" style="167" hidden="1" customWidth="1"/>
    <col min="9737" max="9984" width="9.140625" style="167"/>
    <col min="9985" max="9985" width="7.42578125" style="167" customWidth="1"/>
    <col min="9986" max="9986" width="35" style="167" customWidth="1"/>
    <col min="9987" max="9988" width="10" style="167" customWidth="1"/>
    <col min="9989" max="9989" width="15.140625" style="167" customWidth="1"/>
    <col min="9990" max="9990" width="16.42578125" style="167" customWidth="1"/>
    <col min="9991" max="9991" width="9.140625" style="167"/>
    <col min="9992" max="9992" width="0" style="167" hidden="1" customWidth="1"/>
    <col min="9993" max="10240" width="9.140625" style="167"/>
    <col min="10241" max="10241" width="7.42578125" style="167" customWidth="1"/>
    <col min="10242" max="10242" width="35" style="167" customWidth="1"/>
    <col min="10243" max="10244" width="10" style="167" customWidth="1"/>
    <col min="10245" max="10245" width="15.140625" style="167" customWidth="1"/>
    <col min="10246" max="10246" width="16.42578125" style="167" customWidth="1"/>
    <col min="10247" max="10247" width="9.140625" style="167"/>
    <col min="10248" max="10248" width="0" style="167" hidden="1" customWidth="1"/>
    <col min="10249" max="10496" width="9.140625" style="167"/>
    <col min="10497" max="10497" width="7.42578125" style="167" customWidth="1"/>
    <col min="10498" max="10498" width="35" style="167" customWidth="1"/>
    <col min="10499" max="10500" width="10" style="167" customWidth="1"/>
    <col min="10501" max="10501" width="15.140625" style="167" customWidth="1"/>
    <col min="10502" max="10502" width="16.42578125" style="167" customWidth="1"/>
    <col min="10503" max="10503" width="9.140625" style="167"/>
    <col min="10504" max="10504" width="0" style="167" hidden="1" customWidth="1"/>
    <col min="10505" max="10752" width="9.140625" style="167"/>
    <col min="10753" max="10753" width="7.42578125" style="167" customWidth="1"/>
    <col min="10754" max="10754" width="35" style="167" customWidth="1"/>
    <col min="10755" max="10756" width="10" style="167" customWidth="1"/>
    <col min="10757" max="10757" width="15.140625" style="167" customWidth="1"/>
    <col min="10758" max="10758" width="16.42578125" style="167" customWidth="1"/>
    <col min="10759" max="10759" width="9.140625" style="167"/>
    <col min="10760" max="10760" width="0" style="167" hidden="1" customWidth="1"/>
    <col min="10761" max="11008" width="9.140625" style="167"/>
    <col min="11009" max="11009" width="7.42578125" style="167" customWidth="1"/>
    <col min="11010" max="11010" width="35" style="167" customWidth="1"/>
    <col min="11011" max="11012" width="10" style="167" customWidth="1"/>
    <col min="11013" max="11013" width="15.140625" style="167" customWidth="1"/>
    <col min="11014" max="11014" width="16.42578125" style="167" customWidth="1"/>
    <col min="11015" max="11015" width="9.140625" style="167"/>
    <col min="11016" max="11016" width="0" style="167" hidden="1" customWidth="1"/>
    <col min="11017" max="11264" width="9.140625" style="167"/>
    <col min="11265" max="11265" width="7.42578125" style="167" customWidth="1"/>
    <col min="11266" max="11266" width="35" style="167" customWidth="1"/>
    <col min="11267" max="11268" width="10" style="167" customWidth="1"/>
    <col min="11269" max="11269" width="15.140625" style="167" customWidth="1"/>
    <col min="11270" max="11270" width="16.42578125" style="167" customWidth="1"/>
    <col min="11271" max="11271" width="9.140625" style="167"/>
    <col min="11272" max="11272" width="0" style="167" hidden="1" customWidth="1"/>
    <col min="11273" max="11520" width="9.140625" style="167"/>
    <col min="11521" max="11521" width="7.42578125" style="167" customWidth="1"/>
    <col min="11522" max="11522" width="35" style="167" customWidth="1"/>
    <col min="11523" max="11524" width="10" style="167" customWidth="1"/>
    <col min="11525" max="11525" width="15.140625" style="167" customWidth="1"/>
    <col min="11526" max="11526" width="16.42578125" style="167" customWidth="1"/>
    <col min="11527" max="11527" width="9.140625" style="167"/>
    <col min="11528" max="11528" width="0" style="167" hidden="1" customWidth="1"/>
    <col min="11529" max="11776" width="9.140625" style="167"/>
    <col min="11777" max="11777" width="7.42578125" style="167" customWidth="1"/>
    <col min="11778" max="11778" width="35" style="167" customWidth="1"/>
    <col min="11779" max="11780" width="10" style="167" customWidth="1"/>
    <col min="11781" max="11781" width="15.140625" style="167" customWidth="1"/>
    <col min="11782" max="11782" width="16.42578125" style="167" customWidth="1"/>
    <col min="11783" max="11783" width="9.140625" style="167"/>
    <col min="11784" max="11784" width="0" style="167" hidden="1" customWidth="1"/>
    <col min="11785" max="12032" width="9.140625" style="167"/>
    <col min="12033" max="12033" width="7.42578125" style="167" customWidth="1"/>
    <col min="12034" max="12034" width="35" style="167" customWidth="1"/>
    <col min="12035" max="12036" width="10" style="167" customWidth="1"/>
    <col min="12037" max="12037" width="15.140625" style="167" customWidth="1"/>
    <col min="12038" max="12038" width="16.42578125" style="167" customWidth="1"/>
    <col min="12039" max="12039" width="9.140625" style="167"/>
    <col min="12040" max="12040" width="0" style="167" hidden="1" customWidth="1"/>
    <col min="12041" max="12288" width="9.140625" style="167"/>
    <col min="12289" max="12289" width="7.42578125" style="167" customWidth="1"/>
    <col min="12290" max="12290" width="35" style="167" customWidth="1"/>
    <col min="12291" max="12292" width="10" style="167" customWidth="1"/>
    <col min="12293" max="12293" width="15.140625" style="167" customWidth="1"/>
    <col min="12294" max="12294" width="16.42578125" style="167" customWidth="1"/>
    <col min="12295" max="12295" width="9.140625" style="167"/>
    <col min="12296" max="12296" width="0" style="167" hidden="1" customWidth="1"/>
    <col min="12297" max="12544" width="9.140625" style="167"/>
    <col min="12545" max="12545" width="7.42578125" style="167" customWidth="1"/>
    <col min="12546" max="12546" width="35" style="167" customWidth="1"/>
    <col min="12547" max="12548" width="10" style="167" customWidth="1"/>
    <col min="12549" max="12549" width="15.140625" style="167" customWidth="1"/>
    <col min="12550" max="12550" width="16.42578125" style="167" customWidth="1"/>
    <col min="12551" max="12551" width="9.140625" style="167"/>
    <col min="12552" max="12552" width="0" style="167" hidden="1" customWidth="1"/>
    <col min="12553" max="12800" width="9.140625" style="167"/>
    <col min="12801" max="12801" width="7.42578125" style="167" customWidth="1"/>
    <col min="12802" max="12802" width="35" style="167" customWidth="1"/>
    <col min="12803" max="12804" width="10" style="167" customWidth="1"/>
    <col min="12805" max="12805" width="15.140625" style="167" customWidth="1"/>
    <col min="12806" max="12806" width="16.42578125" style="167" customWidth="1"/>
    <col min="12807" max="12807" width="9.140625" style="167"/>
    <col min="12808" max="12808" width="0" style="167" hidden="1" customWidth="1"/>
    <col min="12809" max="13056" width="9.140625" style="167"/>
    <col min="13057" max="13057" width="7.42578125" style="167" customWidth="1"/>
    <col min="13058" max="13058" width="35" style="167" customWidth="1"/>
    <col min="13059" max="13060" width="10" style="167" customWidth="1"/>
    <col min="13061" max="13061" width="15.140625" style="167" customWidth="1"/>
    <col min="13062" max="13062" width="16.42578125" style="167" customWidth="1"/>
    <col min="13063" max="13063" width="9.140625" style="167"/>
    <col min="13064" max="13064" width="0" style="167" hidden="1" customWidth="1"/>
    <col min="13065" max="13312" width="9.140625" style="167"/>
    <col min="13313" max="13313" width="7.42578125" style="167" customWidth="1"/>
    <col min="13314" max="13314" width="35" style="167" customWidth="1"/>
    <col min="13315" max="13316" width="10" style="167" customWidth="1"/>
    <col min="13317" max="13317" width="15.140625" style="167" customWidth="1"/>
    <col min="13318" max="13318" width="16.42578125" style="167" customWidth="1"/>
    <col min="13319" max="13319" width="9.140625" style="167"/>
    <col min="13320" max="13320" width="0" style="167" hidden="1" customWidth="1"/>
    <col min="13321" max="13568" width="9.140625" style="167"/>
    <col min="13569" max="13569" width="7.42578125" style="167" customWidth="1"/>
    <col min="13570" max="13570" width="35" style="167" customWidth="1"/>
    <col min="13571" max="13572" width="10" style="167" customWidth="1"/>
    <col min="13573" max="13573" width="15.140625" style="167" customWidth="1"/>
    <col min="13574" max="13574" width="16.42578125" style="167" customWidth="1"/>
    <col min="13575" max="13575" width="9.140625" style="167"/>
    <col min="13576" max="13576" width="0" style="167" hidden="1" customWidth="1"/>
    <col min="13577" max="13824" width="9.140625" style="167"/>
    <col min="13825" max="13825" width="7.42578125" style="167" customWidth="1"/>
    <col min="13826" max="13826" width="35" style="167" customWidth="1"/>
    <col min="13827" max="13828" width="10" style="167" customWidth="1"/>
    <col min="13829" max="13829" width="15.140625" style="167" customWidth="1"/>
    <col min="13830" max="13830" width="16.42578125" style="167" customWidth="1"/>
    <col min="13831" max="13831" width="9.140625" style="167"/>
    <col min="13832" max="13832" width="0" style="167" hidden="1" customWidth="1"/>
    <col min="13833" max="14080" width="9.140625" style="167"/>
    <col min="14081" max="14081" width="7.42578125" style="167" customWidth="1"/>
    <col min="14082" max="14082" width="35" style="167" customWidth="1"/>
    <col min="14083" max="14084" width="10" style="167" customWidth="1"/>
    <col min="14085" max="14085" width="15.140625" style="167" customWidth="1"/>
    <col min="14086" max="14086" width="16.42578125" style="167" customWidth="1"/>
    <col min="14087" max="14087" width="9.140625" style="167"/>
    <col min="14088" max="14088" width="0" style="167" hidden="1" customWidth="1"/>
    <col min="14089" max="14336" width="9.140625" style="167"/>
    <col min="14337" max="14337" width="7.42578125" style="167" customWidth="1"/>
    <col min="14338" max="14338" width="35" style="167" customWidth="1"/>
    <col min="14339" max="14340" width="10" style="167" customWidth="1"/>
    <col min="14341" max="14341" width="15.140625" style="167" customWidth="1"/>
    <col min="14342" max="14342" width="16.42578125" style="167" customWidth="1"/>
    <col min="14343" max="14343" width="9.140625" style="167"/>
    <col min="14344" max="14344" width="0" style="167" hidden="1" customWidth="1"/>
    <col min="14345" max="14592" width="9.140625" style="167"/>
    <col min="14593" max="14593" width="7.42578125" style="167" customWidth="1"/>
    <col min="14594" max="14594" width="35" style="167" customWidth="1"/>
    <col min="14595" max="14596" width="10" style="167" customWidth="1"/>
    <col min="14597" max="14597" width="15.140625" style="167" customWidth="1"/>
    <col min="14598" max="14598" width="16.42578125" style="167" customWidth="1"/>
    <col min="14599" max="14599" width="9.140625" style="167"/>
    <col min="14600" max="14600" width="0" style="167" hidden="1" customWidth="1"/>
    <col min="14601" max="14848" width="9.140625" style="167"/>
    <col min="14849" max="14849" width="7.42578125" style="167" customWidth="1"/>
    <col min="14850" max="14850" width="35" style="167" customWidth="1"/>
    <col min="14851" max="14852" width="10" style="167" customWidth="1"/>
    <col min="14853" max="14853" width="15.140625" style="167" customWidth="1"/>
    <col min="14854" max="14854" width="16.42578125" style="167" customWidth="1"/>
    <col min="14855" max="14855" width="9.140625" style="167"/>
    <col min="14856" max="14856" width="0" style="167" hidden="1" customWidth="1"/>
    <col min="14857" max="15104" width="9.140625" style="167"/>
    <col min="15105" max="15105" width="7.42578125" style="167" customWidth="1"/>
    <col min="15106" max="15106" width="35" style="167" customWidth="1"/>
    <col min="15107" max="15108" width="10" style="167" customWidth="1"/>
    <col min="15109" max="15109" width="15.140625" style="167" customWidth="1"/>
    <col min="15110" max="15110" width="16.42578125" style="167" customWidth="1"/>
    <col min="15111" max="15111" width="9.140625" style="167"/>
    <col min="15112" max="15112" width="0" style="167" hidden="1" customWidth="1"/>
    <col min="15113" max="15360" width="9.140625" style="167"/>
    <col min="15361" max="15361" width="7.42578125" style="167" customWidth="1"/>
    <col min="15362" max="15362" width="35" style="167" customWidth="1"/>
    <col min="15363" max="15364" width="10" style="167" customWidth="1"/>
    <col min="15365" max="15365" width="15.140625" style="167" customWidth="1"/>
    <col min="15366" max="15366" width="16.42578125" style="167" customWidth="1"/>
    <col min="15367" max="15367" width="9.140625" style="167"/>
    <col min="15368" max="15368" width="0" style="167" hidden="1" customWidth="1"/>
    <col min="15369" max="15616" width="9.140625" style="167"/>
    <col min="15617" max="15617" width="7.42578125" style="167" customWidth="1"/>
    <col min="15618" max="15618" width="35" style="167" customWidth="1"/>
    <col min="15619" max="15620" width="10" style="167" customWidth="1"/>
    <col min="15621" max="15621" width="15.140625" style="167" customWidth="1"/>
    <col min="15622" max="15622" width="16.42578125" style="167" customWidth="1"/>
    <col min="15623" max="15623" width="9.140625" style="167"/>
    <col min="15624" max="15624" width="0" style="167" hidden="1" customWidth="1"/>
    <col min="15625" max="15872" width="9.140625" style="167"/>
    <col min="15873" max="15873" width="7.42578125" style="167" customWidth="1"/>
    <col min="15874" max="15874" width="35" style="167" customWidth="1"/>
    <col min="15875" max="15876" width="10" style="167" customWidth="1"/>
    <col min="15877" max="15877" width="15.140625" style="167" customWidth="1"/>
    <col min="15878" max="15878" width="16.42578125" style="167" customWidth="1"/>
    <col min="15879" max="15879" width="9.140625" style="167"/>
    <col min="15880" max="15880" width="0" style="167" hidden="1" customWidth="1"/>
    <col min="15881" max="16128" width="9.140625" style="167"/>
    <col min="16129" max="16129" width="7.42578125" style="167" customWidth="1"/>
    <col min="16130" max="16130" width="35" style="167" customWidth="1"/>
    <col min="16131" max="16132" width="10" style="167" customWidth="1"/>
    <col min="16133" max="16133" width="15.140625" style="167" customWidth="1"/>
    <col min="16134" max="16134" width="16.42578125" style="167" customWidth="1"/>
    <col min="16135" max="16135" width="9.140625" style="167"/>
    <col min="16136" max="16136" width="0" style="167" hidden="1" customWidth="1"/>
    <col min="16137" max="16384" width="9.140625" style="167"/>
  </cols>
  <sheetData>
    <row r="1" spans="1:6">
      <c r="A1" s="168"/>
      <c r="B1" s="169"/>
      <c r="C1" s="170"/>
      <c r="D1" s="170"/>
      <c r="E1" s="171"/>
      <c r="F1" s="171"/>
    </row>
    <row r="2" spans="1:6">
      <c r="A2" s="168"/>
      <c r="B2" s="169"/>
      <c r="C2" s="170"/>
      <c r="D2" s="170"/>
      <c r="E2" s="171"/>
      <c r="F2" s="171"/>
    </row>
    <row r="3" spans="1:6">
      <c r="A3" s="168"/>
      <c r="B3" s="169"/>
      <c r="C3" s="170"/>
      <c r="D3" s="170"/>
      <c r="E3" s="171"/>
      <c r="F3" s="171"/>
    </row>
    <row r="4" spans="1:6">
      <c r="A4" s="168"/>
      <c r="B4" s="169"/>
      <c r="C4" s="170"/>
      <c r="D4" s="170"/>
      <c r="E4" s="171"/>
      <c r="F4" s="171"/>
    </row>
    <row r="5" spans="1:6">
      <c r="A5" s="168"/>
      <c r="B5" s="169"/>
      <c r="C5" s="170"/>
      <c r="D5" s="170"/>
      <c r="E5" s="171"/>
      <c r="F5" s="171"/>
    </row>
    <row r="6" spans="1:6" ht="18">
      <c r="A6" s="373" t="s">
        <v>53</v>
      </c>
      <c r="B6" s="373"/>
      <c r="C6" s="373"/>
      <c r="D6" s="373"/>
      <c r="E6" s="373"/>
      <c r="F6" s="373"/>
    </row>
    <row r="7" spans="1:6">
      <c r="A7" s="168"/>
      <c r="B7" s="169"/>
      <c r="C7" s="170"/>
      <c r="D7" s="170"/>
      <c r="E7" s="171"/>
      <c r="F7" s="171"/>
    </row>
    <row r="8" spans="1:6">
      <c r="A8" s="168"/>
      <c r="B8" s="169"/>
      <c r="C8" s="170"/>
      <c r="D8" s="170"/>
      <c r="E8" s="171"/>
      <c r="F8" s="171"/>
    </row>
    <row r="9" spans="1:6" ht="15">
      <c r="A9" s="374"/>
      <c r="B9" s="374"/>
      <c r="C9" s="374"/>
      <c r="D9" s="374"/>
      <c r="E9" s="374"/>
      <c r="F9" s="374"/>
    </row>
    <row r="10" spans="1:6">
      <c r="B10" s="172"/>
      <c r="C10" s="173"/>
      <c r="D10" s="173"/>
      <c r="E10" s="173"/>
      <c r="F10" s="173"/>
    </row>
    <row r="11" spans="1:6">
      <c r="B11" s="172"/>
      <c r="C11" s="173"/>
      <c r="D11" s="173"/>
      <c r="E11" s="173"/>
      <c r="F11" s="173"/>
    </row>
    <row r="12" spans="1:6">
      <c r="B12" s="172"/>
      <c r="C12" s="173"/>
      <c r="D12" s="173"/>
      <c r="E12" s="173"/>
      <c r="F12" s="173"/>
    </row>
    <row r="13" spans="1:6">
      <c r="B13" s="173"/>
      <c r="C13" s="173"/>
      <c r="D13" s="173"/>
      <c r="E13" s="173"/>
      <c r="F13" s="173"/>
    </row>
    <row r="14" spans="1:6" ht="65.25" customHeight="1">
      <c r="B14" s="375" t="s">
        <v>469</v>
      </c>
      <c r="C14" s="375"/>
      <c r="D14" s="375"/>
      <c r="E14" s="375"/>
      <c r="F14" s="375"/>
    </row>
    <row r="15" spans="1:6" ht="41.25" customHeight="1">
      <c r="B15" s="375" t="s">
        <v>470</v>
      </c>
      <c r="C15" s="375"/>
      <c r="D15" s="375"/>
      <c r="E15" s="375"/>
      <c r="F15" s="375"/>
    </row>
    <row r="16" spans="1:6">
      <c r="B16" s="174"/>
      <c r="C16" s="174"/>
      <c r="D16" s="174"/>
      <c r="E16" s="174"/>
      <c r="F16" s="174"/>
    </row>
    <row r="17" spans="2:6">
      <c r="B17" s="174"/>
      <c r="C17" s="174"/>
      <c r="D17" s="174"/>
      <c r="E17" s="174"/>
      <c r="F17" s="174"/>
    </row>
    <row r="18" spans="2:6" ht="27.75" customHeight="1">
      <c r="B18" s="375" t="s">
        <v>471</v>
      </c>
      <c r="C18" s="375"/>
      <c r="D18" s="375"/>
      <c r="E18" s="375"/>
      <c r="F18" s="375"/>
    </row>
    <row r="19" spans="2:6" ht="15">
      <c r="B19" s="175"/>
      <c r="C19" s="175"/>
      <c r="D19" s="175"/>
      <c r="E19" s="175"/>
      <c r="F19" s="175"/>
    </row>
    <row r="20" spans="2:6">
      <c r="B20" s="377"/>
      <c r="C20" s="377"/>
      <c r="D20" s="377"/>
      <c r="E20" s="377"/>
      <c r="F20" s="377"/>
    </row>
    <row r="21" spans="2:6" ht="15">
      <c r="B21" s="175"/>
      <c r="C21" s="175"/>
      <c r="D21" s="175"/>
      <c r="E21" s="175"/>
      <c r="F21" s="175"/>
    </row>
    <row r="22" spans="2:6">
      <c r="B22" s="377"/>
      <c r="C22" s="377"/>
      <c r="D22" s="377"/>
      <c r="E22" s="377"/>
      <c r="F22" s="377"/>
    </row>
    <row r="23" spans="2:6">
      <c r="B23" s="176"/>
      <c r="C23" s="177"/>
      <c r="D23" s="178"/>
      <c r="E23" s="179"/>
      <c r="F23" s="180"/>
    </row>
    <row r="24" spans="2:6" ht="25.5">
      <c r="B24" s="181" t="s">
        <v>472</v>
      </c>
      <c r="C24" s="378" t="s">
        <v>473</v>
      </c>
      <c r="D24" s="378"/>
      <c r="E24" s="182"/>
      <c r="F24" s="182"/>
    </row>
    <row r="25" spans="2:6">
      <c r="B25" s="376" t="s">
        <v>474</v>
      </c>
      <c r="C25" s="376"/>
      <c r="D25" s="376"/>
      <c r="E25" s="376"/>
      <c r="F25" s="376"/>
    </row>
    <row r="26" spans="2:6" ht="85.15" customHeight="1">
      <c r="B26" s="376" t="s">
        <v>475</v>
      </c>
      <c r="C26" s="376"/>
      <c r="D26" s="376"/>
      <c r="E26" s="376"/>
      <c r="F26" s="376"/>
    </row>
    <row r="27" spans="2:6" ht="29.45" customHeight="1">
      <c r="B27" s="376" t="s">
        <v>476</v>
      </c>
      <c r="C27" s="376"/>
      <c r="D27" s="376"/>
      <c r="E27" s="376"/>
      <c r="F27" s="376"/>
    </row>
    <row r="28" spans="2:6" ht="188.45" customHeight="1">
      <c r="B28" s="376" t="s">
        <v>477</v>
      </c>
      <c r="C28" s="376"/>
      <c r="D28" s="376"/>
      <c r="E28" s="376"/>
      <c r="F28" s="376"/>
    </row>
    <row r="29" spans="2:6" ht="46.15" customHeight="1">
      <c r="B29" s="376" t="s">
        <v>478</v>
      </c>
      <c r="C29" s="376"/>
      <c r="D29" s="376"/>
      <c r="E29" s="376"/>
      <c r="F29" s="376"/>
    </row>
    <row r="30" spans="2:6" ht="34.15" customHeight="1">
      <c r="B30" s="376" t="s">
        <v>479</v>
      </c>
      <c r="C30" s="376"/>
      <c r="D30" s="376"/>
      <c r="E30" s="376"/>
      <c r="F30" s="376"/>
    </row>
    <row r="31" spans="2:6" ht="50.45" customHeight="1">
      <c r="B31" s="376" t="s">
        <v>480</v>
      </c>
      <c r="C31" s="376"/>
      <c r="D31" s="376"/>
      <c r="E31" s="376"/>
      <c r="F31" s="376"/>
    </row>
    <row r="32" spans="2:6" ht="139.15" customHeight="1">
      <c r="B32" s="376" t="s">
        <v>481</v>
      </c>
      <c r="C32" s="376"/>
      <c r="D32" s="376"/>
      <c r="E32" s="376"/>
      <c r="F32" s="376"/>
    </row>
    <row r="33" spans="2:6" ht="124.15" customHeight="1">
      <c r="B33" s="376" t="s">
        <v>482</v>
      </c>
      <c r="C33" s="376"/>
      <c r="D33" s="376"/>
      <c r="E33" s="376"/>
      <c r="F33" s="376"/>
    </row>
    <row r="34" spans="2:6" ht="126" customHeight="1">
      <c r="B34" s="376" t="s">
        <v>483</v>
      </c>
      <c r="C34" s="376"/>
      <c r="D34" s="376"/>
      <c r="E34" s="376"/>
      <c r="F34" s="376"/>
    </row>
    <row r="35" spans="2:6" ht="59.45" customHeight="1">
      <c r="B35" s="376" t="s">
        <v>484</v>
      </c>
      <c r="C35" s="376"/>
      <c r="D35" s="376"/>
      <c r="E35" s="376"/>
      <c r="F35" s="376"/>
    </row>
    <row r="36" spans="2:6" ht="83.45" customHeight="1">
      <c r="B36" s="376" t="s">
        <v>485</v>
      </c>
      <c r="C36" s="376"/>
      <c r="D36" s="376"/>
      <c r="E36" s="376"/>
      <c r="F36" s="376"/>
    </row>
    <row r="37" spans="2:6">
      <c r="B37" s="182"/>
      <c r="C37" s="182"/>
      <c r="D37" s="182"/>
      <c r="E37" s="182"/>
      <c r="F37" s="182"/>
    </row>
    <row r="38" spans="2:6" ht="120.6" customHeight="1">
      <c r="B38" s="376" t="s">
        <v>486</v>
      </c>
      <c r="C38" s="376"/>
      <c r="D38" s="376"/>
      <c r="E38" s="376"/>
      <c r="F38" s="376"/>
    </row>
    <row r="39" spans="2:6" ht="112.9" customHeight="1">
      <c r="B39" s="376" t="s">
        <v>487</v>
      </c>
      <c r="C39" s="376"/>
      <c r="D39" s="376"/>
      <c r="E39" s="376"/>
      <c r="F39" s="376"/>
    </row>
    <row r="40" spans="2:6" ht="124.15" customHeight="1">
      <c r="B40" s="376" t="s">
        <v>488</v>
      </c>
      <c r="C40" s="376"/>
      <c r="D40" s="376"/>
      <c r="E40" s="376"/>
      <c r="F40" s="376"/>
    </row>
    <row r="41" spans="2:6" ht="142.9" customHeight="1">
      <c r="B41" s="376" t="s">
        <v>489</v>
      </c>
      <c r="C41" s="376"/>
      <c r="D41" s="376"/>
      <c r="E41" s="376"/>
      <c r="F41" s="376"/>
    </row>
    <row r="42" spans="2:6" ht="158.44999999999999" customHeight="1">
      <c r="B42" s="376" t="s">
        <v>490</v>
      </c>
      <c r="C42" s="376"/>
      <c r="D42" s="376"/>
      <c r="E42" s="376"/>
      <c r="F42" s="376"/>
    </row>
    <row r="43" spans="2:6" ht="131.44999999999999" customHeight="1">
      <c r="B43" s="376" t="s">
        <v>491</v>
      </c>
      <c r="C43" s="376"/>
      <c r="D43" s="376"/>
      <c r="E43" s="376"/>
      <c r="F43" s="376"/>
    </row>
    <row r="44" spans="2:6" ht="138.6" customHeight="1">
      <c r="B44" s="376" t="s">
        <v>492</v>
      </c>
      <c r="C44" s="376"/>
      <c r="D44" s="376"/>
      <c r="E44" s="376"/>
      <c r="F44" s="376"/>
    </row>
  </sheetData>
  <mergeCells count="27">
    <mergeCell ref="B41:F41"/>
    <mergeCell ref="B42:F42"/>
    <mergeCell ref="B43:F43"/>
    <mergeCell ref="B44:F44"/>
    <mergeCell ref="B34:F34"/>
    <mergeCell ref="B35:F35"/>
    <mergeCell ref="B36:F36"/>
    <mergeCell ref="B38:F38"/>
    <mergeCell ref="B39:F39"/>
    <mergeCell ref="B40:F40"/>
    <mergeCell ref="B33:F33"/>
    <mergeCell ref="B20:F20"/>
    <mergeCell ref="B22:F22"/>
    <mergeCell ref="C24:D24"/>
    <mergeCell ref="B25:F25"/>
    <mergeCell ref="B26:F26"/>
    <mergeCell ref="B27:F27"/>
    <mergeCell ref="B28:F28"/>
    <mergeCell ref="B29:F29"/>
    <mergeCell ref="B30:F30"/>
    <mergeCell ref="B31:F31"/>
    <mergeCell ref="B32:F32"/>
    <mergeCell ref="A6:F6"/>
    <mergeCell ref="A9:F9"/>
    <mergeCell ref="B14:F14"/>
    <mergeCell ref="B15:F15"/>
    <mergeCell ref="B18:F18"/>
  </mergeCells>
  <conditionalFormatting sqref="B23:B44">
    <cfRule type="expression" dxfId="0" priority="1" stopIfTrue="1">
      <formula>n+1</formula>
    </cfRule>
  </conditionalFormatting>
  <pageMargins left="0.7" right="0.7" top="0.75" bottom="0.75" header="0.3" footer="0.3"/>
  <pageSetup paperSize="9" scale="95" fitToHeight="0" orientation="portrait" r:id="rId1"/>
  <headerFooter>
    <oddHeader>&amp;CДом културе у Борачу, на к.п. 1896/2</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C6D47-37E8-4AD4-8B6E-9D410806A376}">
  <sheetPr>
    <pageSetUpPr fitToPage="1"/>
  </sheetPr>
  <dimension ref="A1:G7986"/>
  <sheetViews>
    <sheetView showZeros="0" view="pageBreakPreview" topLeftCell="A13" zoomScaleNormal="100" zoomScaleSheetLayoutView="100" zoomScalePageLayoutView="55" workbookViewId="0">
      <selection activeCell="E27" sqref="E27:G27"/>
    </sheetView>
  </sheetViews>
  <sheetFormatPr defaultColWidth="9.140625" defaultRowHeight="14.25"/>
  <cols>
    <col min="1" max="1" width="3.85546875" style="31" customWidth="1"/>
    <col min="2" max="2" width="3.7109375" style="27" customWidth="1"/>
    <col min="3" max="3" width="42.42578125" style="23" customWidth="1"/>
    <col min="4" max="4" width="7.7109375" style="2" customWidth="1"/>
    <col min="5" max="5" width="16.140625" style="13" customWidth="1"/>
    <col min="6" max="6" width="14.42578125" style="33" customWidth="1"/>
    <col min="7" max="7" width="29.85546875" style="7" customWidth="1"/>
    <col min="8" max="16384" width="9.140625" style="1"/>
  </cols>
  <sheetData>
    <row r="1" spans="2:7" ht="33" customHeight="1">
      <c r="B1" s="8"/>
      <c r="C1" s="141"/>
      <c r="D1" s="141"/>
      <c r="E1"/>
      <c r="F1" s="2"/>
      <c r="G1" s="2"/>
    </row>
    <row r="2" spans="2:7" ht="18">
      <c r="B2" s="8"/>
      <c r="C2" s="450" t="s">
        <v>127</v>
      </c>
      <c r="D2" s="450"/>
      <c r="E2" s="450"/>
      <c r="F2"/>
      <c r="G2"/>
    </row>
    <row r="3" spans="2:7">
      <c r="B3" s="8"/>
      <c r="C3" s="141"/>
      <c r="D3" s="141"/>
      <c r="E3"/>
      <c r="F3" s="2"/>
      <c r="G3" s="27"/>
    </row>
    <row r="4" spans="2:7" ht="15.75">
      <c r="B4" s="8"/>
      <c r="C4" s="452" t="s">
        <v>446</v>
      </c>
      <c r="D4" s="453"/>
      <c r="E4" s="453"/>
      <c r="F4" s="371" t="s">
        <v>829</v>
      </c>
      <c r="G4" s="348">
        <f>'0_PRIPREMNO_ZAVRSNI'!F19</f>
        <v>0</v>
      </c>
    </row>
    <row r="5" spans="2:7" ht="15">
      <c r="B5" s="318"/>
      <c r="C5" s="361"/>
      <c r="D5" s="362"/>
      <c r="E5" s="362"/>
      <c r="F5" s="372"/>
      <c r="G5" s="348"/>
    </row>
    <row r="6" spans="2:7" ht="15.75">
      <c r="B6" s="318"/>
      <c r="C6" s="452" t="s">
        <v>824</v>
      </c>
      <c r="D6" s="453"/>
      <c r="E6" s="453"/>
      <c r="F6" s="371" t="s">
        <v>829</v>
      </c>
      <c r="G6" s="348">
        <f>I_GRAĐEVINSKI_GZ!G389</f>
        <v>0</v>
      </c>
    </row>
    <row r="7" spans="2:7" ht="15">
      <c r="B7" s="8"/>
      <c r="C7" s="363"/>
      <c r="D7" s="363"/>
      <c r="E7" s="364"/>
      <c r="F7" s="372"/>
      <c r="G7" s="163"/>
    </row>
    <row r="8" spans="2:7" ht="15.75">
      <c r="B8" s="8"/>
      <c r="C8" s="452" t="s">
        <v>119</v>
      </c>
      <c r="D8" s="453"/>
      <c r="E8" s="453"/>
      <c r="F8" s="371" t="s">
        <v>829</v>
      </c>
      <c r="G8" s="348">
        <f>II_VIK!G373</f>
        <v>0</v>
      </c>
    </row>
    <row r="9" spans="2:7" ht="15">
      <c r="B9" s="8"/>
      <c r="C9" s="363"/>
      <c r="D9" s="363"/>
      <c r="E9" s="364"/>
      <c r="F9" s="372"/>
      <c r="G9" s="163"/>
    </row>
    <row r="10" spans="2:7" ht="15.75">
      <c r="B10" s="8"/>
      <c r="C10" s="452" t="s">
        <v>122</v>
      </c>
      <c r="D10" s="453"/>
      <c r="E10" s="453"/>
      <c r="F10" s="371" t="s">
        <v>829</v>
      </c>
      <c r="G10" s="348">
        <f>III_EE!G261</f>
        <v>0</v>
      </c>
    </row>
    <row r="11" spans="2:7" ht="15">
      <c r="B11" s="8"/>
      <c r="C11" s="361"/>
      <c r="D11" s="363"/>
      <c r="E11" s="364"/>
      <c r="F11" s="372"/>
      <c r="G11" s="348"/>
    </row>
    <row r="12" spans="2:7" ht="16.5" customHeight="1">
      <c r="B12" s="8"/>
      <c r="C12" s="452" t="s">
        <v>780</v>
      </c>
      <c r="D12" s="453"/>
      <c r="E12" s="453"/>
      <c r="F12" s="371" t="s">
        <v>829</v>
      </c>
      <c r="G12" s="348">
        <f>V_TiS!G243</f>
        <v>0</v>
      </c>
    </row>
    <row r="13" spans="2:7" ht="15">
      <c r="B13" s="8"/>
      <c r="C13" s="361"/>
      <c r="D13" s="363"/>
      <c r="E13" s="364"/>
      <c r="F13" s="372"/>
      <c r="G13" s="348"/>
    </row>
    <row r="14" spans="2:7" ht="15.75">
      <c r="B14" s="8"/>
      <c r="C14" s="452" t="s">
        <v>126</v>
      </c>
      <c r="D14" s="453"/>
      <c r="E14" s="453"/>
      <c r="F14" s="371" t="s">
        <v>829</v>
      </c>
      <c r="G14" s="348">
        <f>VI_MASINSKE!G96</f>
        <v>0</v>
      </c>
    </row>
    <row r="15" spans="2:7" ht="15">
      <c r="B15" s="8"/>
      <c r="C15" s="361"/>
      <c r="D15" s="363"/>
      <c r="E15" s="364"/>
      <c r="F15" s="372"/>
      <c r="G15" s="348"/>
    </row>
    <row r="16" spans="2:7" ht="15.75">
      <c r="B16" s="8"/>
      <c r="C16" s="452" t="s">
        <v>825</v>
      </c>
      <c r="D16" s="453"/>
      <c r="E16" s="453"/>
      <c r="F16" s="371" t="s">
        <v>829</v>
      </c>
      <c r="G16" s="348">
        <f>VII_PPZ!G22</f>
        <v>0</v>
      </c>
    </row>
    <row r="17" spans="2:7" ht="15">
      <c r="B17" s="8"/>
      <c r="C17" s="361"/>
      <c r="D17" s="363"/>
      <c r="E17" s="364"/>
      <c r="F17" s="372"/>
      <c r="G17" s="348"/>
    </row>
    <row r="18" spans="2:7" ht="15.75">
      <c r="B18" s="8"/>
      <c r="C18" s="452" t="s">
        <v>131</v>
      </c>
      <c r="D18" s="453"/>
      <c r="E18" s="453"/>
      <c r="F18" s="371" t="s">
        <v>829</v>
      </c>
      <c r="G18" s="348">
        <f>'SPOLJNO UREĐENJE'!G41</f>
        <v>0</v>
      </c>
    </row>
    <row r="19" spans="2:7" ht="15.75">
      <c r="B19" s="318"/>
      <c r="C19" s="361"/>
      <c r="D19" s="365"/>
      <c r="E19" s="365"/>
      <c r="F19" s="371"/>
      <c r="G19" s="348"/>
    </row>
    <row r="20" spans="2:7">
      <c r="B20" s="8"/>
      <c r="C20" s="141"/>
      <c r="D20" s="141"/>
      <c r="E20"/>
      <c r="F20" s="2"/>
      <c r="G20" s="163"/>
    </row>
    <row r="21" spans="2:7" ht="18">
      <c r="B21" s="318"/>
      <c r="C21" s="366" t="s">
        <v>826</v>
      </c>
      <c r="D21" s="367"/>
      <c r="E21" s="368"/>
      <c r="F21" s="369" t="s">
        <v>829</v>
      </c>
      <c r="G21" s="370">
        <f>SUM(G4:G18)</f>
        <v>0</v>
      </c>
    </row>
    <row r="22" spans="2:7" ht="18">
      <c r="B22" s="318"/>
      <c r="C22" s="366" t="s">
        <v>827</v>
      </c>
      <c r="D22" s="367"/>
      <c r="E22" s="368"/>
      <c r="F22" s="369" t="s">
        <v>829</v>
      </c>
      <c r="G22" s="370">
        <f>0.2*G21</f>
        <v>0</v>
      </c>
    </row>
    <row r="23" spans="2:7" ht="18">
      <c r="B23" s="318"/>
      <c r="C23" s="366" t="s">
        <v>828</v>
      </c>
      <c r="D23" s="367"/>
      <c r="E23" s="368"/>
      <c r="F23" s="369" t="s">
        <v>829</v>
      </c>
      <c r="G23" s="370">
        <f>G21+G22</f>
        <v>0</v>
      </c>
    </row>
    <row r="24" spans="2:7">
      <c r="B24" s="318"/>
      <c r="C24" s="141"/>
      <c r="D24" s="141"/>
      <c r="E24"/>
      <c r="F24" s="317"/>
      <c r="G24" s="163"/>
    </row>
    <row r="25" spans="2:7">
      <c r="B25" s="318"/>
      <c r="C25" s="141"/>
      <c r="D25" s="141"/>
      <c r="E25"/>
      <c r="F25" s="317"/>
      <c r="G25" s="163"/>
    </row>
    <row r="26" spans="2:7">
      <c r="B26" s="318"/>
      <c r="C26" s="454" t="s">
        <v>830</v>
      </c>
      <c r="D26" s="455"/>
      <c r="E26" s="455"/>
      <c r="F26" s="317"/>
      <c r="G26" s="163"/>
    </row>
    <row r="27" spans="2:7" ht="16.5" customHeight="1">
      <c r="B27" s="8"/>
      <c r="D27" s="45"/>
      <c r="E27" s="451"/>
      <c r="F27" s="451"/>
      <c r="G27" s="451"/>
    </row>
    <row r="28" spans="2:7">
      <c r="B28" s="8"/>
      <c r="D28" s="45"/>
      <c r="E28" s="18"/>
      <c r="F28" s="7"/>
    </row>
    <row r="29" spans="2:7">
      <c r="B29" s="8"/>
      <c r="D29" s="45"/>
      <c r="E29" s="18"/>
      <c r="F29" s="7"/>
    </row>
    <row r="30" spans="2:7">
      <c r="B30" s="8"/>
      <c r="D30" s="45"/>
      <c r="E30" s="18"/>
      <c r="F30" s="7"/>
    </row>
    <row r="31" spans="2:7">
      <c r="B31" s="8"/>
      <c r="D31" s="45"/>
      <c r="E31" s="18"/>
      <c r="F31" s="7"/>
    </row>
    <row r="32" spans="2:7">
      <c r="B32" s="8"/>
      <c r="D32" s="45"/>
      <c r="E32" s="18"/>
      <c r="F32" s="7"/>
    </row>
    <row r="33" spans="1:6">
      <c r="B33" s="8"/>
      <c r="D33" s="45"/>
      <c r="E33" s="18"/>
      <c r="F33" s="7"/>
    </row>
    <row r="34" spans="1:6">
      <c r="B34" s="8"/>
      <c r="D34" s="45"/>
      <c r="E34" s="18"/>
      <c r="F34" s="7"/>
    </row>
    <row r="35" spans="1:6">
      <c r="B35" s="8"/>
      <c r="D35" s="45"/>
      <c r="E35" s="18"/>
      <c r="F35" s="7"/>
    </row>
    <row r="36" spans="1:6">
      <c r="B36" s="8"/>
      <c r="D36" s="45"/>
      <c r="E36" s="18"/>
      <c r="F36" s="7"/>
    </row>
    <row r="37" spans="1:6">
      <c r="B37" s="8"/>
      <c r="D37" s="45"/>
      <c r="E37" s="18"/>
      <c r="F37" s="7"/>
    </row>
    <row r="38" spans="1:6">
      <c r="B38" s="8"/>
      <c r="D38" s="45"/>
      <c r="E38" s="18"/>
      <c r="F38" s="7"/>
    </row>
    <row r="39" spans="1:6" s="7" customFormat="1" ht="12.75">
      <c r="A39" s="31"/>
      <c r="B39" s="8"/>
      <c r="C39" s="23"/>
      <c r="D39" s="45"/>
      <c r="E39" s="18"/>
    </row>
    <row r="40" spans="1:6" s="7" customFormat="1" ht="12.75">
      <c r="A40" s="31"/>
      <c r="B40" s="8"/>
      <c r="C40" s="23"/>
      <c r="D40" s="45"/>
      <c r="E40" s="18"/>
    </row>
    <row r="41" spans="1:6" s="7" customFormat="1" ht="12.75">
      <c r="A41" s="31"/>
      <c r="B41" s="8"/>
      <c r="C41" s="23"/>
      <c r="D41" s="45"/>
      <c r="E41" s="18"/>
    </row>
    <row r="42" spans="1:6" s="7" customFormat="1" ht="12.75">
      <c r="A42" s="31"/>
      <c r="B42" s="8"/>
      <c r="C42" s="23"/>
      <c r="D42" s="45"/>
      <c r="E42" s="18"/>
    </row>
    <row r="43" spans="1:6" s="7" customFormat="1" ht="12.75">
      <c r="A43" s="31"/>
      <c r="B43" s="8"/>
      <c r="C43" s="23"/>
      <c r="D43" s="45"/>
      <c r="E43" s="18"/>
    </row>
    <row r="44" spans="1:6" s="7" customFormat="1" ht="12.75">
      <c r="A44" s="31"/>
      <c r="B44" s="8"/>
      <c r="C44" s="23"/>
      <c r="D44" s="45"/>
      <c r="E44" s="18"/>
    </row>
    <row r="45" spans="1:6" s="7" customFormat="1" ht="12.75">
      <c r="A45" s="31"/>
      <c r="B45" s="8"/>
      <c r="C45" s="23"/>
      <c r="D45" s="45"/>
      <c r="E45" s="18"/>
    </row>
    <row r="46" spans="1:6" s="7" customFormat="1" ht="12.75">
      <c r="A46" s="31"/>
      <c r="B46" s="8"/>
      <c r="C46" s="23"/>
      <c r="D46" s="45"/>
      <c r="E46" s="18"/>
    </row>
    <row r="47" spans="1:6" s="7" customFormat="1" ht="12.75">
      <c r="A47" s="31"/>
      <c r="B47" s="8"/>
      <c r="C47" s="23"/>
      <c r="D47" s="45"/>
      <c r="E47" s="18"/>
    </row>
    <row r="48" spans="1:6" s="7" customFormat="1" ht="12.75">
      <c r="A48" s="31"/>
      <c r="B48" s="8"/>
      <c r="C48" s="23"/>
      <c r="D48" s="45"/>
      <c r="E48" s="18"/>
    </row>
    <row r="49" spans="1:5" s="7" customFormat="1" ht="12.75">
      <c r="A49" s="31"/>
      <c r="B49" s="8"/>
      <c r="C49" s="23"/>
      <c r="D49" s="45"/>
      <c r="E49" s="18"/>
    </row>
    <row r="50" spans="1:5" s="7" customFormat="1" ht="12.75">
      <c r="A50" s="31"/>
      <c r="B50" s="8"/>
      <c r="C50" s="23"/>
      <c r="D50" s="45"/>
      <c r="E50" s="18"/>
    </row>
    <row r="51" spans="1:5" s="7" customFormat="1" ht="12.75">
      <c r="A51" s="31"/>
      <c r="B51" s="8"/>
      <c r="C51" s="23"/>
      <c r="D51" s="45"/>
      <c r="E51" s="18"/>
    </row>
    <row r="52" spans="1:5" s="7" customFormat="1" ht="12.75">
      <c r="A52" s="31"/>
      <c r="B52" s="8"/>
      <c r="C52" s="23"/>
      <c r="D52" s="45"/>
      <c r="E52" s="18"/>
    </row>
    <row r="53" spans="1:5" s="7" customFormat="1" ht="12.75">
      <c r="A53" s="31"/>
      <c r="B53" s="8"/>
      <c r="C53" s="23"/>
      <c r="D53" s="45"/>
      <c r="E53" s="18"/>
    </row>
    <row r="54" spans="1:5" s="7" customFormat="1" ht="12.75">
      <c r="A54" s="31"/>
      <c r="B54" s="8"/>
      <c r="C54" s="23"/>
      <c r="D54" s="45"/>
      <c r="E54" s="18"/>
    </row>
    <row r="55" spans="1:5" s="7" customFormat="1" ht="12.75">
      <c r="A55" s="31"/>
      <c r="B55" s="8"/>
      <c r="C55" s="23"/>
      <c r="D55" s="45"/>
      <c r="E55" s="18"/>
    </row>
    <row r="56" spans="1:5" s="7" customFormat="1" ht="12.75">
      <c r="A56" s="31"/>
      <c r="B56" s="8"/>
      <c r="C56" s="23"/>
      <c r="D56" s="45"/>
      <c r="E56" s="18"/>
    </row>
    <row r="57" spans="1:5" s="7" customFormat="1" ht="12.75">
      <c r="A57" s="31"/>
      <c r="B57" s="8"/>
      <c r="C57" s="23"/>
      <c r="D57" s="45"/>
      <c r="E57" s="18"/>
    </row>
    <row r="58" spans="1:5" s="7" customFormat="1" ht="12.75">
      <c r="A58" s="31"/>
      <c r="B58" s="8"/>
      <c r="C58" s="23"/>
      <c r="D58" s="45"/>
      <c r="E58" s="18"/>
    </row>
    <row r="59" spans="1:5" s="7" customFormat="1" ht="12.75">
      <c r="A59" s="31"/>
      <c r="B59" s="8"/>
      <c r="C59" s="23"/>
      <c r="D59" s="45"/>
      <c r="E59" s="18"/>
    </row>
    <row r="60" spans="1:5" s="7" customFormat="1" ht="12.75">
      <c r="A60" s="31"/>
      <c r="B60" s="8"/>
      <c r="C60" s="23"/>
      <c r="D60" s="45"/>
      <c r="E60" s="18"/>
    </row>
    <row r="61" spans="1:5" s="7" customFormat="1" ht="12.75">
      <c r="A61" s="31"/>
      <c r="B61" s="8"/>
      <c r="C61" s="23"/>
      <c r="D61" s="45"/>
      <c r="E61" s="18"/>
    </row>
    <row r="62" spans="1:5" s="7" customFormat="1" ht="12.75">
      <c r="A62" s="31"/>
      <c r="B62" s="8"/>
      <c r="C62" s="23"/>
      <c r="D62" s="45"/>
      <c r="E62" s="18"/>
    </row>
    <row r="63" spans="1:5" s="7" customFormat="1" ht="12.75">
      <c r="A63" s="31"/>
      <c r="B63" s="8"/>
      <c r="C63" s="23"/>
      <c r="D63" s="45"/>
      <c r="E63" s="18"/>
    </row>
    <row r="64" spans="1:5" s="7" customFormat="1" ht="12.75">
      <c r="A64" s="31"/>
      <c r="B64" s="8"/>
      <c r="C64" s="23"/>
      <c r="D64" s="45"/>
      <c r="E64" s="18"/>
    </row>
    <row r="65" spans="1:5" s="7" customFormat="1" ht="12.75">
      <c r="A65" s="31"/>
      <c r="B65" s="8"/>
      <c r="C65" s="23"/>
      <c r="D65" s="45"/>
      <c r="E65" s="18"/>
    </row>
    <row r="66" spans="1:5" s="7" customFormat="1" ht="12.75">
      <c r="A66" s="31"/>
      <c r="B66" s="8"/>
      <c r="C66" s="23"/>
      <c r="D66" s="45"/>
      <c r="E66" s="18"/>
    </row>
    <row r="67" spans="1:5" s="7" customFormat="1" ht="12.75">
      <c r="A67" s="31"/>
      <c r="B67" s="8"/>
      <c r="C67" s="23"/>
      <c r="D67" s="45"/>
      <c r="E67" s="18"/>
    </row>
    <row r="68" spans="1:5" s="7" customFormat="1" ht="12.75">
      <c r="A68" s="31"/>
      <c r="B68" s="8"/>
      <c r="C68" s="23"/>
      <c r="D68" s="45"/>
      <c r="E68" s="18"/>
    </row>
    <row r="69" spans="1:5" s="7" customFormat="1" ht="12.75">
      <c r="A69" s="31"/>
      <c r="B69" s="8"/>
      <c r="C69" s="23"/>
      <c r="D69" s="45"/>
      <c r="E69" s="18"/>
    </row>
    <row r="70" spans="1:5" s="7" customFormat="1" ht="12.75">
      <c r="A70" s="31"/>
      <c r="B70" s="8"/>
      <c r="C70" s="23"/>
      <c r="D70" s="45"/>
      <c r="E70" s="18"/>
    </row>
    <row r="71" spans="1:5" s="7" customFormat="1" ht="12.75">
      <c r="A71" s="31"/>
      <c r="B71" s="8"/>
      <c r="C71" s="23"/>
      <c r="D71" s="45"/>
      <c r="E71" s="18"/>
    </row>
    <row r="72" spans="1:5" s="7" customFormat="1" ht="12.75">
      <c r="A72" s="31"/>
      <c r="B72" s="8"/>
      <c r="C72" s="23"/>
      <c r="D72" s="45"/>
      <c r="E72" s="18"/>
    </row>
    <row r="73" spans="1:5" s="7" customFormat="1" ht="12.75">
      <c r="A73" s="31"/>
      <c r="B73" s="8"/>
      <c r="C73" s="23"/>
      <c r="D73" s="45"/>
      <c r="E73" s="18"/>
    </row>
    <row r="74" spans="1:5" s="7" customFormat="1" ht="12.75">
      <c r="A74" s="31"/>
      <c r="B74" s="8"/>
      <c r="C74" s="23"/>
      <c r="D74" s="45"/>
      <c r="E74" s="18"/>
    </row>
    <row r="75" spans="1:5" s="7" customFormat="1" ht="12.75">
      <c r="A75" s="31"/>
      <c r="B75" s="8"/>
      <c r="C75" s="23"/>
      <c r="D75" s="45"/>
      <c r="E75" s="18"/>
    </row>
    <row r="76" spans="1:5" s="7" customFormat="1" ht="12.75">
      <c r="A76" s="31"/>
      <c r="B76" s="8"/>
      <c r="C76" s="23"/>
      <c r="D76" s="45"/>
      <c r="E76" s="18"/>
    </row>
    <row r="77" spans="1:5" s="7" customFormat="1" ht="12.75">
      <c r="A77" s="31"/>
      <c r="B77" s="8"/>
      <c r="C77" s="23"/>
      <c r="D77" s="45"/>
      <c r="E77" s="18"/>
    </row>
    <row r="78" spans="1:5" s="7" customFormat="1" ht="12.75">
      <c r="A78" s="31"/>
      <c r="B78" s="8"/>
      <c r="C78" s="23"/>
      <c r="D78" s="45"/>
      <c r="E78" s="18"/>
    </row>
    <row r="79" spans="1:5" s="7" customFormat="1" ht="12.75">
      <c r="A79" s="31"/>
      <c r="B79" s="8"/>
      <c r="C79" s="23"/>
      <c r="D79" s="45"/>
      <c r="E79" s="18"/>
    </row>
    <row r="80" spans="1:5" s="7" customFormat="1" ht="12.75">
      <c r="A80" s="31"/>
      <c r="B80" s="8"/>
      <c r="C80" s="23"/>
      <c r="D80" s="45"/>
      <c r="E80" s="18"/>
    </row>
    <row r="81" spans="1:5" s="7" customFormat="1" ht="12.75">
      <c r="A81" s="31"/>
      <c r="B81" s="8"/>
      <c r="C81" s="23"/>
      <c r="D81" s="45"/>
      <c r="E81" s="18"/>
    </row>
    <row r="82" spans="1:5" s="7" customFormat="1" ht="12.75">
      <c r="A82" s="31"/>
      <c r="B82" s="8"/>
      <c r="C82" s="23"/>
      <c r="D82" s="45"/>
      <c r="E82" s="18"/>
    </row>
    <row r="83" spans="1:5" s="7" customFormat="1" ht="12.75">
      <c r="A83" s="31"/>
      <c r="B83" s="8"/>
      <c r="C83" s="23"/>
      <c r="D83" s="45"/>
      <c r="E83" s="18"/>
    </row>
    <row r="84" spans="1:5" s="7" customFormat="1" ht="12.75">
      <c r="A84" s="31"/>
      <c r="B84" s="8"/>
      <c r="C84" s="23"/>
      <c r="D84" s="45"/>
      <c r="E84" s="18"/>
    </row>
    <row r="85" spans="1:5" s="7" customFormat="1" ht="12.75">
      <c r="A85" s="31"/>
      <c r="B85" s="8"/>
      <c r="C85" s="23"/>
      <c r="D85" s="45"/>
      <c r="E85" s="18"/>
    </row>
    <row r="86" spans="1:5" s="7" customFormat="1" ht="12.75">
      <c r="A86" s="31"/>
      <c r="B86" s="8"/>
      <c r="C86" s="23"/>
      <c r="D86" s="45"/>
      <c r="E86" s="18"/>
    </row>
    <row r="87" spans="1:5" s="7" customFormat="1" ht="12.75">
      <c r="A87" s="31"/>
      <c r="B87" s="8"/>
      <c r="C87" s="23"/>
      <c r="D87" s="45"/>
      <c r="E87" s="18"/>
    </row>
    <row r="88" spans="1:5" s="7" customFormat="1" ht="12.75">
      <c r="A88" s="31"/>
      <c r="B88" s="8"/>
      <c r="C88" s="23"/>
      <c r="D88" s="45"/>
      <c r="E88" s="18"/>
    </row>
    <row r="89" spans="1:5" s="7" customFormat="1" ht="12.75">
      <c r="A89" s="31"/>
      <c r="B89" s="8"/>
      <c r="C89" s="23"/>
      <c r="D89" s="45"/>
      <c r="E89" s="18"/>
    </row>
    <row r="90" spans="1:5" s="7" customFormat="1" ht="12.75">
      <c r="A90" s="31"/>
      <c r="B90" s="8"/>
      <c r="C90" s="23"/>
      <c r="D90" s="45"/>
      <c r="E90" s="18"/>
    </row>
    <row r="91" spans="1:5" s="7" customFormat="1" ht="12.75">
      <c r="A91" s="31"/>
      <c r="B91" s="8"/>
      <c r="C91" s="23"/>
      <c r="D91" s="45"/>
      <c r="E91" s="18"/>
    </row>
    <row r="92" spans="1:5" s="7" customFormat="1" ht="12.75">
      <c r="A92" s="31"/>
      <c r="B92" s="8"/>
      <c r="C92" s="23"/>
      <c r="D92" s="45"/>
      <c r="E92" s="18"/>
    </row>
    <row r="93" spans="1:5" s="7" customFormat="1" ht="12.75">
      <c r="A93" s="31"/>
      <c r="B93" s="8"/>
      <c r="C93" s="23"/>
      <c r="D93" s="45"/>
      <c r="E93" s="18"/>
    </row>
    <row r="94" spans="1:5" s="7" customFormat="1" ht="12.75">
      <c r="A94" s="31"/>
      <c r="B94" s="8"/>
      <c r="C94" s="23"/>
      <c r="D94" s="45"/>
      <c r="E94" s="18"/>
    </row>
    <row r="95" spans="1:5" s="7" customFormat="1" ht="12.75">
      <c r="A95" s="31"/>
      <c r="B95" s="8"/>
      <c r="C95" s="23"/>
      <c r="D95" s="45"/>
      <c r="E95" s="18"/>
    </row>
    <row r="96" spans="1:5" s="7" customFormat="1" ht="12.75">
      <c r="A96" s="31"/>
      <c r="B96" s="8"/>
      <c r="C96" s="23"/>
      <c r="D96" s="45"/>
      <c r="E96" s="18"/>
    </row>
    <row r="97" spans="1:5" s="7" customFormat="1" ht="12.75">
      <c r="A97" s="31"/>
      <c r="B97" s="8"/>
      <c r="C97" s="23"/>
      <c r="D97" s="45"/>
      <c r="E97" s="18"/>
    </row>
    <row r="98" spans="1:5" s="7" customFormat="1" ht="12.75">
      <c r="A98" s="31"/>
      <c r="B98" s="8"/>
      <c r="C98" s="23"/>
      <c r="D98" s="45"/>
      <c r="E98" s="18"/>
    </row>
    <row r="99" spans="1:5" s="7" customFormat="1" ht="12.75">
      <c r="A99" s="31"/>
      <c r="B99" s="8"/>
      <c r="C99" s="23"/>
      <c r="D99" s="45"/>
      <c r="E99" s="18"/>
    </row>
    <row r="100" spans="1:5" s="7" customFormat="1" ht="12.75">
      <c r="A100" s="31"/>
      <c r="B100" s="8"/>
      <c r="C100" s="23"/>
      <c r="D100" s="45"/>
      <c r="E100" s="18"/>
    </row>
    <row r="101" spans="1:5" s="7" customFormat="1" ht="12.75">
      <c r="A101" s="31"/>
      <c r="B101" s="8"/>
      <c r="C101" s="23"/>
      <c r="D101" s="45"/>
      <c r="E101" s="18"/>
    </row>
    <row r="102" spans="1:5" s="7" customFormat="1" ht="12.75">
      <c r="A102" s="31"/>
      <c r="B102" s="8"/>
      <c r="C102" s="23"/>
      <c r="D102" s="45"/>
      <c r="E102" s="18"/>
    </row>
    <row r="103" spans="1:5" s="7" customFormat="1" ht="12.75">
      <c r="A103" s="31"/>
      <c r="B103" s="8"/>
      <c r="C103" s="23"/>
      <c r="D103" s="45"/>
      <c r="E103" s="18"/>
    </row>
    <row r="104" spans="1:5" s="7" customFormat="1" ht="12.75">
      <c r="A104" s="31"/>
      <c r="B104" s="8"/>
      <c r="C104" s="23"/>
      <c r="D104" s="45"/>
      <c r="E104" s="18"/>
    </row>
    <row r="105" spans="1:5" s="7" customFormat="1" ht="12.75">
      <c r="A105" s="31"/>
      <c r="B105" s="8"/>
      <c r="C105" s="23"/>
      <c r="D105" s="45"/>
      <c r="E105" s="18"/>
    </row>
    <row r="106" spans="1:5" s="7" customFormat="1" ht="12.75">
      <c r="A106" s="31"/>
      <c r="B106" s="8"/>
      <c r="C106" s="23"/>
      <c r="D106" s="45"/>
      <c r="E106" s="18"/>
    </row>
    <row r="107" spans="1:5" s="7" customFormat="1" ht="12.75">
      <c r="A107" s="31"/>
      <c r="B107" s="8"/>
      <c r="C107" s="23"/>
      <c r="D107" s="45"/>
      <c r="E107" s="18"/>
    </row>
    <row r="108" spans="1:5" s="7" customFormat="1" ht="12.75">
      <c r="A108" s="31"/>
      <c r="B108" s="8"/>
      <c r="C108" s="23"/>
      <c r="D108" s="45"/>
      <c r="E108" s="18"/>
    </row>
    <row r="109" spans="1:5" s="7" customFormat="1" ht="12.75">
      <c r="A109" s="31"/>
      <c r="B109" s="8"/>
      <c r="C109" s="23"/>
      <c r="D109" s="45"/>
      <c r="E109" s="18"/>
    </row>
    <row r="110" spans="1:5" s="7" customFormat="1" ht="12.75">
      <c r="A110" s="31"/>
      <c r="B110" s="8"/>
      <c r="C110" s="23"/>
      <c r="D110" s="45"/>
      <c r="E110" s="18"/>
    </row>
    <row r="111" spans="1:5" s="7" customFormat="1" ht="12.75">
      <c r="A111" s="31"/>
      <c r="B111" s="8"/>
      <c r="C111" s="23"/>
      <c r="D111" s="45"/>
      <c r="E111" s="18"/>
    </row>
    <row r="112" spans="1:5" s="7" customFormat="1" ht="12.75">
      <c r="A112" s="31"/>
      <c r="B112" s="8"/>
      <c r="C112" s="23"/>
      <c r="D112" s="45"/>
      <c r="E112" s="18"/>
    </row>
    <row r="113" spans="1:5" s="7" customFormat="1" ht="12.75">
      <c r="A113" s="31"/>
      <c r="B113" s="8"/>
      <c r="C113" s="23"/>
      <c r="D113" s="45"/>
      <c r="E113" s="18"/>
    </row>
    <row r="114" spans="1:5" s="7" customFormat="1" ht="12.75">
      <c r="A114" s="31"/>
      <c r="B114" s="8"/>
      <c r="C114" s="23"/>
      <c r="D114" s="45"/>
      <c r="E114" s="18"/>
    </row>
    <row r="115" spans="1:5" s="7" customFormat="1" ht="12.75">
      <c r="A115" s="31"/>
      <c r="B115" s="8"/>
      <c r="C115" s="23"/>
      <c r="D115" s="45"/>
      <c r="E115" s="18"/>
    </row>
    <row r="116" spans="1:5" s="7" customFormat="1" ht="12.75">
      <c r="A116" s="31"/>
      <c r="B116" s="8"/>
      <c r="C116" s="23"/>
      <c r="D116" s="45"/>
      <c r="E116" s="18"/>
    </row>
    <row r="117" spans="1:5" s="7" customFormat="1" ht="12.75">
      <c r="A117" s="31"/>
      <c r="B117" s="8"/>
      <c r="C117" s="23"/>
      <c r="D117" s="45"/>
      <c r="E117" s="18"/>
    </row>
    <row r="118" spans="1:5" s="7" customFormat="1" ht="12.75">
      <c r="A118" s="31"/>
      <c r="B118" s="8"/>
      <c r="C118" s="23"/>
      <c r="D118" s="45"/>
      <c r="E118" s="18"/>
    </row>
    <row r="119" spans="1:5" s="7" customFormat="1" ht="12.75">
      <c r="A119" s="31"/>
      <c r="B119" s="8"/>
      <c r="C119" s="23"/>
      <c r="D119" s="45"/>
      <c r="E119" s="18"/>
    </row>
    <row r="120" spans="1:5" s="7" customFormat="1" ht="12.75">
      <c r="A120" s="31"/>
      <c r="B120" s="8"/>
      <c r="C120" s="23"/>
      <c r="D120" s="45"/>
      <c r="E120" s="18"/>
    </row>
    <row r="121" spans="1:5" s="7" customFormat="1" ht="12.75">
      <c r="A121" s="31"/>
      <c r="B121" s="8"/>
      <c r="C121" s="23"/>
      <c r="D121" s="45"/>
      <c r="E121" s="18"/>
    </row>
    <row r="122" spans="1:5" s="7" customFormat="1" ht="12.75">
      <c r="A122" s="31"/>
      <c r="B122" s="8"/>
      <c r="C122" s="23"/>
      <c r="D122" s="45"/>
      <c r="E122" s="18"/>
    </row>
    <row r="123" spans="1:5" s="7" customFormat="1" ht="12.75">
      <c r="A123" s="31"/>
      <c r="B123" s="8"/>
      <c r="C123" s="23"/>
      <c r="D123" s="45"/>
      <c r="E123" s="18"/>
    </row>
    <row r="124" spans="1:5" s="7" customFormat="1" ht="12.75">
      <c r="A124" s="31"/>
      <c r="B124" s="8"/>
      <c r="C124" s="23"/>
      <c r="D124" s="45"/>
      <c r="E124" s="18"/>
    </row>
    <row r="125" spans="1:5" s="7" customFormat="1" ht="12.75">
      <c r="A125" s="31"/>
      <c r="B125" s="8"/>
      <c r="C125" s="23"/>
      <c r="D125" s="45"/>
      <c r="E125" s="18"/>
    </row>
    <row r="126" spans="1:5" s="7" customFormat="1" ht="12.75">
      <c r="A126" s="31"/>
      <c r="B126" s="8"/>
      <c r="C126" s="23"/>
      <c r="D126" s="45"/>
      <c r="E126" s="18"/>
    </row>
    <row r="127" spans="1:5" s="7" customFormat="1" ht="12.75">
      <c r="A127" s="31"/>
      <c r="B127" s="8"/>
      <c r="C127" s="23"/>
      <c r="D127" s="45"/>
      <c r="E127" s="18"/>
    </row>
    <row r="128" spans="1:5" s="7" customFormat="1" ht="12.75">
      <c r="A128" s="31"/>
      <c r="B128" s="8"/>
      <c r="C128" s="23"/>
      <c r="D128" s="45"/>
      <c r="E128" s="18"/>
    </row>
    <row r="129" spans="1:5" s="7" customFormat="1" ht="12.75">
      <c r="A129" s="31"/>
      <c r="B129" s="8"/>
      <c r="C129" s="23"/>
      <c r="D129" s="45"/>
      <c r="E129" s="18"/>
    </row>
    <row r="130" spans="1:5" s="7" customFormat="1" ht="12.75">
      <c r="A130" s="31"/>
      <c r="B130" s="8"/>
      <c r="C130" s="23"/>
      <c r="D130" s="45"/>
      <c r="E130" s="18"/>
    </row>
    <row r="131" spans="1:5" s="7" customFormat="1" ht="12.75">
      <c r="A131" s="31"/>
      <c r="B131" s="8"/>
      <c r="C131" s="23"/>
      <c r="D131" s="45"/>
      <c r="E131" s="18"/>
    </row>
    <row r="132" spans="1:5" s="7" customFormat="1" ht="12.75">
      <c r="A132" s="31"/>
      <c r="B132" s="8"/>
      <c r="C132" s="23"/>
      <c r="D132" s="45"/>
      <c r="E132" s="18"/>
    </row>
    <row r="133" spans="1:5" s="7" customFormat="1" ht="12.75">
      <c r="A133" s="31"/>
      <c r="B133" s="8"/>
      <c r="C133" s="23"/>
      <c r="D133" s="45"/>
      <c r="E133" s="18"/>
    </row>
    <row r="134" spans="1:5" s="7" customFormat="1" ht="12.75">
      <c r="A134" s="31"/>
      <c r="B134" s="8"/>
      <c r="C134" s="23"/>
      <c r="D134" s="45"/>
      <c r="E134" s="18"/>
    </row>
    <row r="135" spans="1:5" s="7" customFormat="1" ht="12.75">
      <c r="A135" s="31"/>
      <c r="B135" s="8"/>
      <c r="C135" s="23"/>
      <c r="D135" s="45"/>
      <c r="E135" s="18"/>
    </row>
    <row r="136" spans="1:5" s="7" customFormat="1" ht="12.75">
      <c r="A136" s="31"/>
      <c r="B136" s="8"/>
      <c r="C136" s="23"/>
      <c r="D136" s="45"/>
      <c r="E136" s="18"/>
    </row>
    <row r="137" spans="1:5" s="7" customFormat="1" ht="12.75">
      <c r="A137" s="31"/>
      <c r="B137" s="8"/>
      <c r="C137" s="23"/>
      <c r="D137" s="45"/>
      <c r="E137" s="18"/>
    </row>
    <row r="138" spans="1:5" s="7" customFormat="1" ht="12.75">
      <c r="A138" s="31"/>
      <c r="B138" s="8"/>
      <c r="C138" s="23"/>
      <c r="D138" s="45"/>
      <c r="E138" s="18"/>
    </row>
    <row r="139" spans="1:5" s="7" customFormat="1" ht="12.75">
      <c r="A139" s="31"/>
      <c r="B139" s="8"/>
      <c r="C139" s="23"/>
      <c r="D139" s="45"/>
      <c r="E139" s="18"/>
    </row>
    <row r="140" spans="1:5" s="7" customFormat="1" ht="12.75">
      <c r="A140" s="31"/>
      <c r="B140" s="8"/>
      <c r="C140" s="23"/>
      <c r="D140" s="45"/>
      <c r="E140" s="18"/>
    </row>
    <row r="141" spans="1:5" s="7" customFormat="1" ht="12.75">
      <c r="A141" s="31"/>
      <c r="B141" s="8"/>
      <c r="C141" s="23"/>
      <c r="D141" s="45"/>
      <c r="E141" s="18"/>
    </row>
    <row r="142" spans="1:5" s="7" customFormat="1" ht="12.75">
      <c r="A142" s="31"/>
      <c r="B142" s="8"/>
      <c r="C142" s="23"/>
      <c r="D142" s="45"/>
      <c r="E142" s="18"/>
    </row>
    <row r="143" spans="1:5" s="7" customFormat="1" ht="12.75">
      <c r="A143" s="31"/>
      <c r="B143" s="8"/>
      <c r="C143" s="23"/>
      <c r="D143" s="45"/>
      <c r="E143" s="18"/>
    </row>
    <row r="144" spans="1:5" s="7" customFormat="1" ht="12.75">
      <c r="A144" s="31"/>
      <c r="B144" s="8"/>
      <c r="C144" s="23"/>
      <c r="D144" s="45"/>
      <c r="E144" s="18"/>
    </row>
    <row r="145" spans="1:5" s="7" customFormat="1" ht="12.75">
      <c r="A145" s="31"/>
      <c r="B145" s="8"/>
      <c r="C145" s="23"/>
      <c r="D145" s="45"/>
      <c r="E145" s="18"/>
    </row>
    <row r="146" spans="1:5" s="7" customFormat="1" ht="12.75">
      <c r="A146" s="31"/>
      <c r="B146" s="8"/>
      <c r="C146" s="23"/>
      <c r="D146" s="45"/>
      <c r="E146" s="18"/>
    </row>
    <row r="147" spans="1:5" s="7" customFormat="1" ht="12.75">
      <c r="A147" s="31"/>
      <c r="B147" s="8"/>
      <c r="C147" s="23"/>
      <c r="D147" s="45"/>
      <c r="E147" s="18"/>
    </row>
    <row r="148" spans="1:5" s="7" customFormat="1" ht="12.75">
      <c r="A148" s="31"/>
      <c r="B148" s="8"/>
      <c r="C148" s="23"/>
      <c r="D148" s="45"/>
      <c r="E148" s="18"/>
    </row>
    <row r="149" spans="1:5" s="7" customFormat="1" ht="12.75">
      <c r="A149" s="31"/>
      <c r="B149" s="8"/>
      <c r="C149" s="23"/>
      <c r="D149" s="45"/>
      <c r="E149" s="18"/>
    </row>
    <row r="150" spans="1:5" s="7" customFormat="1" ht="12.75">
      <c r="A150" s="31"/>
      <c r="B150" s="8"/>
      <c r="C150" s="23"/>
      <c r="D150" s="45"/>
      <c r="E150" s="18"/>
    </row>
    <row r="151" spans="1:5" s="7" customFormat="1" ht="12.75">
      <c r="A151" s="31"/>
      <c r="B151" s="8"/>
      <c r="C151" s="23"/>
      <c r="D151" s="45"/>
      <c r="E151" s="18"/>
    </row>
    <row r="152" spans="1:5" s="7" customFormat="1" ht="12.75">
      <c r="A152" s="31"/>
      <c r="B152" s="8"/>
      <c r="C152" s="23"/>
      <c r="D152" s="45"/>
      <c r="E152" s="18"/>
    </row>
    <row r="153" spans="1:5" s="7" customFormat="1" ht="12.75">
      <c r="A153" s="31"/>
      <c r="B153" s="8"/>
      <c r="C153" s="23"/>
      <c r="D153" s="45"/>
      <c r="E153" s="18"/>
    </row>
    <row r="154" spans="1:5" s="7" customFormat="1" ht="12.75">
      <c r="A154" s="31"/>
      <c r="B154" s="8"/>
      <c r="C154" s="23"/>
      <c r="D154" s="45"/>
      <c r="E154" s="18"/>
    </row>
    <row r="155" spans="1:5" s="7" customFormat="1" ht="12.75">
      <c r="A155" s="31"/>
      <c r="B155" s="8"/>
      <c r="C155" s="23"/>
      <c r="D155" s="45"/>
      <c r="E155" s="18"/>
    </row>
    <row r="156" spans="1:5" s="7" customFormat="1" ht="12.75">
      <c r="A156" s="31"/>
      <c r="B156" s="8"/>
      <c r="C156" s="23"/>
      <c r="D156" s="45"/>
      <c r="E156" s="18"/>
    </row>
    <row r="157" spans="1:5" s="7" customFormat="1" ht="12.75">
      <c r="A157" s="31"/>
      <c r="B157" s="8"/>
      <c r="C157" s="23"/>
      <c r="D157" s="45"/>
      <c r="E157" s="18"/>
    </row>
    <row r="158" spans="1:5" s="7" customFormat="1" ht="12.75">
      <c r="A158" s="31"/>
      <c r="B158" s="8"/>
      <c r="C158" s="23"/>
      <c r="D158" s="45"/>
      <c r="E158" s="18"/>
    </row>
    <row r="159" spans="1:5" s="7" customFormat="1" ht="12.75">
      <c r="A159" s="31"/>
      <c r="B159" s="8"/>
      <c r="C159" s="23"/>
      <c r="D159" s="45"/>
      <c r="E159" s="18"/>
    </row>
    <row r="160" spans="1:5" s="7" customFormat="1" ht="12.75">
      <c r="A160" s="31"/>
      <c r="B160" s="8"/>
      <c r="C160" s="23"/>
      <c r="D160" s="45"/>
      <c r="E160" s="18"/>
    </row>
    <row r="161" spans="1:5" s="7" customFormat="1" ht="12.75">
      <c r="A161" s="31"/>
      <c r="B161" s="8"/>
      <c r="C161" s="23"/>
      <c r="D161" s="45"/>
      <c r="E161" s="18"/>
    </row>
    <row r="162" spans="1:5" s="7" customFormat="1" ht="12.75">
      <c r="A162" s="31"/>
      <c r="B162" s="8"/>
      <c r="C162" s="23"/>
      <c r="D162" s="45"/>
      <c r="E162" s="18"/>
    </row>
    <row r="163" spans="1:5" s="7" customFormat="1" ht="12.75">
      <c r="A163" s="31"/>
      <c r="B163" s="8"/>
      <c r="C163" s="23"/>
      <c r="D163" s="45"/>
      <c r="E163" s="18"/>
    </row>
    <row r="164" spans="1:5" s="7" customFormat="1" ht="12.75">
      <c r="A164" s="31"/>
      <c r="B164" s="8"/>
      <c r="C164" s="23"/>
      <c r="D164" s="45"/>
      <c r="E164" s="18"/>
    </row>
    <row r="165" spans="1:5" s="7" customFormat="1" ht="12.75">
      <c r="A165" s="31"/>
      <c r="B165" s="8"/>
      <c r="C165" s="23"/>
      <c r="D165" s="45"/>
      <c r="E165" s="18"/>
    </row>
    <row r="166" spans="1:5" s="7" customFormat="1" ht="12.75">
      <c r="A166" s="31"/>
      <c r="B166" s="8"/>
      <c r="C166" s="23"/>
      <c r="D166" s="45"/>
      <c r="E166" s="18"/>
    </row>
    <row r="167" spans="1:5" s="7" customFormat="1" ht="12.75">
      <c r="A167" s="31"/>
      <c r="B167" s="8"/>
      <c r="C167" s="23"/>
      <c r="D167" s="45"/>
      <c r="E167" s="18"/>
    </row>
    <row r="168" spans="1:5" s="7" customFormat="1" ht="12.75">
      <c r="A168" s="31"/>
      <c r="B168" s="8"/>
      <c r="C168" s="23"/>
      <c r="D168" s="45"/>
      <c r="E168" s="18"/>
    </row>
    <row r="169" spans="1:5" s="7" customFormat="1" ht="12.75">
      <c r="A169" s="31"/>
      <c r="B169" s="8"/>
      <c r="C169" s="23"/>
      <c r="D169" s="45"/>
      <c r="E169" s="18"/>
    </row>
    <row r="170" spans="1:5" s="7" customFormat="1" ht="12.75">
      <c r="A170" s="31"/>
      <c r="B170" s="8"/>
      <c r="C170" s="23"/>
      <c r="D170" s="45"/>
      <c r="E170" s="18"/>
    </row>
    <row r="171" spans="1:5" s="7" customFormat="1" ht="12.75">
      <c r="A171" s="31"/>
      <c r="B171" s="8"/>
      <c r="C171" s="23"/>
      <c r="D171" s="45"/>
      <c r="E171" s="18"/>
    </row>
    <row r="172" spans="1:5" s="7" customFormat="1" ht="12.75">
      <c r="A172" s="31"/>
      <c r="B172" s="8"/>
      <c r="C172" s="23"/>
      <c r="D172" s="45"/>
      <c r="E172" s="18"/>
    </row>
    <row r="173" spans="1:5" s="7" customFormat="1" ht="12.75">
      <c r="A173" s="31"/>
      <c r="B173" s="8"/>
      <c r="C173" s="23"/>
      <c r="D173" s="45"/>
      <c r="E173" s="18"/>
    </row>
    <row r="174" spans="1:5" s="7" customFormat="1" ht="12.75">
      <c r="A174" s="31"/>
      <c r="B174" s="8"/>
      <c r="C174" s="23"/>
      <c r="D174" s="45"/>
      <c r="E174" s="18"/>
    </row>
    <row r="175" spans="1:5" s="7" customFormat="1" ht="12.75">
      <c r="A175" s="31"/>
      <c r="B175" s="8"/>
      <c r="C175" s="23"/>
      <c r="D175" s="45"/>
      <c r="E175" s="18"/>
    </row>
    <row r="176" spans="1:5" s="7" customFormat="1" ht="12.75">
      <c r="A176" s="31"/>
      <c r="B176" s="8"/>
      <c r="C176" s="23"/>
      <c r="D176" s="45"/>
      <c r="E176" s="18"/>
    </row>
    <row r="177" spans="1:5" s="7" customFormat="1" ht="12.75">
      <c r="A177" s="31"/>
      <c r="B177" s="8"/>
      <c r="C177" s="23"/>
      <c r="D177" s="45"/>
      <c r="E177" s="18"/>
    </row>
    <row r="178" spans="1:5" s="7" customFormat="1" ht="12.75">
      <c r="A178" s="31"/>
      <c r="B178" s="8"/>
      <c r="C178" s="23"/>
      <c r="D178" s="45"/>
      <c r="E178" s="18"/>
    </row>
    <row r="179" spans="1:5" s="7" customFormat="1" ht="12.75">
      <c r="A179" s="31"/>
      <c r="B179" s="8"/>
      <c r="C179" s="23"/>
      <c r="D179" s="45"/>
      <c r="E179" s="18"/>
    </row>
    <row r="180" spans="1:5" s="7" customFormat="1" ht="12.75">
      <c r="A180" s="31"/>
      <c r="B180" s="8"/>
      <c r="C180" s="23"/>
      <c r="D180" s="45"/>
      <c r="E180" s="18"/>
    </row>
    <row r="181" spans="1:5" s="7" customFormat="1" ht="12.75">
      <c r="A181" s="31"/>
      <c r="B181" s="8"/>
      <c r="C181" s="23"/>
      <c r="D181" s="45"/>
      <c r="E181" s="18"/>
    </row>
    <row r="182" spans="1:5" s="7" customFormat="1" ht="12.75">
      <c r="A182" s="31"/>
      <c r="B182" s="8"/>
      <c r="C182" s="23"/>
      <c r="D182" s="45"/>
      <c r="E182" s="18"/>
    </row>
    <row r="183" spans="1:5" s="7" customFormat="1" ht="12.75">
      <c r="A183" s="31"/>
      <c r="B183" s="8"/>
      <c r="C183" s="23"/>
      <c r="D183" s="45"/>
      <c r="E183" s="18"/>
    </row>
    <row r="184" spans="1:5" s="7" customFormat="1" ht="12.75">
      <c r="A184" s="31"/>
      <c r="B184" s="8"/>
      <c r="C184" s="23"/>
      <c r="D184" s="45"/>
      <c r="E184" s="18"/>
    </row>
    <row r="185" spans="1:5" s="7" customFormat="1" ht="12.75">
      <c r="A185" s="31"/>
      <c r="B185" s="8"/>
      <c r="C185" s="23"/>
      <c r="D185" s="45"/>
      <c r="E185" s="18"/>
    </row>
    <row r="186" spans="1:5" s="7" customFormat="1" ht="12.75">
      <c r="A186" s="31"/>
      <c r="B186" s="8"/>
      <c r="C186" s="23"/>
      <c r="D186" s="45"/>
      <c r="E186" s="18"/>
    </row>
    <row r="187" spans="1:5" s="7" customFormat="1" ht="12.75">
      <c r="A187" s="31"/>
      <c r="B187" s="8"/>
      <c r="C187" s="23"/>
      <c r="D187" s="45"/>
      <c r="E187" s="18"/>
    </row>
    <row r="188" spans="1:5" s="7" customFormat="1" ht="12.75">
      <c r="A188" s="31"/>
      <c r="B188" s="8"/>
      <c r="C188" s="23"/>
      <c r="D188" s="45"/>
      <c r="E188" s="18"/>
    </row>
    <row r="189" spans="1:5" s="7" customFormat="1" ht="12.75">
      <c r="A189" s="31"/>
      <c r="B189" s="8"/>
      <c r="C189" s="23"/>
      <c r="D189" s="45"/>
      <c r="E189" s="18"/>
    </row>
    <row r="190" spans="1:5" s="7" customFormat="1" ht="12.75">
      <c r="A190" s="31"/>
      <c r="B190" s="8"/>
      <c r="C190" s="23"/>
      <c r="D190" s="45"/>
      <c r="E190" s="18"/>
    </row>
    <row r="7986" spans="2:7" s="31" customFormat="1" ht="12.75" hidden="1">
      <c r="B7986" s="27"/>
      <c r="C7986" s="23"/>
      <c r="D7986" s="2"/>
      <c r="E7986" s="13"/>
      <c r="F7986" s="33"/>
      <c r="G7986" s="7"/>
    </row>
  </sheetData>
  <mergeCells count="11">
    <mergeCell ref="C2:E2"/>
    <mergeCell ref="E27:G27"/>
    <mergeCell ref="C4:E4"/>
    <mergeCell ref="C6:E6"/>
    <mergeCell ref="C8:E8"/>
    <mergeCell ref="C10:E10"/>
    <mergeCell ref="C12:E12"/>
    <mergeCell ref="C14:E14"/>
    <mergeCell ref="C16:E16"/>
    <mergeCell ref="C18:E18"/>
    <mergeCell ref="C26:E26"/>
  </mergeCells>
  <pageMargins left="0.19685039370078741" right="0.19685039370078741" top="0.19685039370078741" bottom="0.19685039370078741" header="0" footer="0"/>
  <pageSetup paperSize="9" scale="86" fitToHeight="0" orientation="portrait" r:id="rId1"/>
  <headerFooter alignWithMargins="0">
    <oddHeader>&amp;R&amp;"Yu Helvetica,Regular"&amp;9&amp;P/&amp;N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8ED99-DF15-483D-98FA-3668296A2E8A}">
  <sheetPr>
    <pageSetUpPr fitToPage="1"/>
  </sheetPr>
  <dimension ref="A1:F7978"/>
  <sheetViews>
    <sheetView showZeros="0" view="pageBreakPreview" topLeftCell="A16" zoomScale="75" zoomScaleNormal="100" zoomScaleSheetLayoutView="75" zoomScalePageLayoutView="55" workbookViewId="0">
      <selection activeCell="B1" sqref="B1"/>
    </sheetView>
  </sheetViews>
  <sheetFormatPr defaultColWidth="9.140625" defaultRowHeight="14.25"/>
  <cols>
    <col min="1" max="1" width="10.28515625" style="27" customWidth="1"/>
    <col min="2" max="2" width="42.42578125" style="23" customWidth="1"/>
    <col min="3" max="3" width="7.7109375" style="2" customWidth="1"/>
    <col min="4" max="4" width="11.42578125" style="13" customWidth="1"/>
    <col min="5" max="5" width="14.42578125" style="33" customWidth="1"/>
    <col min="6" max="6" width="29.85546875" style="7" customWidth="1"/>
    <col min="7" max="16384" width="9.140625" style="1"/>
  </cols>
  <sheetData>
    <row r="1" spans="1:6" ht="15" customHeight="1">
      <c r="A1" s="59"/>
      <c r="B1" s="59" t="s">
        <v>446</v>
      </c>
      <c r="C1"/>
      <c r="D1"/>
      <c r="E1" s="138"/>
      <c r="F1" s="108"/>
    </row>
    <row r="2" spans="1:6" ht="15" customHeight="1">
      <c r="A2" s="59"/>
      <c r="B2" s="59"/>
      <c r="C2"/>
      <c r="D2"/>
      <c r="E2" s="138"/>
      <c r="F2" s="108"/>
    </row>
    <row r="3" spans="1:6" ht="34.5" customHeight="1">
      <c r="A3" s="188" t="s">
        <v>499</v>
      </c>
      <c r="B3" s="189" t="s">
        <v>500</v>
      </c>
      <c r="C3" s="188" t="s">
        <v>501</v>
      </c>
      <c r="D3" s="188" t="s">
        <v>502</v>
      </c>
      <c r="E3" s="190" t="s">
        <v>503</v>
      </c>
      <c r="F3" s="188" t="s">
        <v>504</v>
      </c>
    </row>
    <row r="4" spans="1:6" ht="15" customHeight="1">
      <c r="A4" s="191" t="s">
        <v>123</v>
      </c>
      <c r="B4" s="189" t="s">
        <v>124</v>
      </c>
      <c r="C4" s="189" t="s">
        <v>125</v>
      </c>
      <c r="D4" s="189" t="s">
        <v>439</v>
      </c>
      <c r="E4" s="192" t="s">
        <v>505</v>
      </c>
      <c r="F4" s="189" t="s">
        <v>506</v>
      </c>
    </row>
    <row r="5" spans="1:6" ht="15" customHeight="1">
      <c r="A5" s="59"/>
      <c r="B5" s="59"/>
      <c r="C5"/>
      <c r="D5"/>
      <c r="E5" s="138"/>
      <c r="F5" s="108"/>
    </row>
    <row r="6" spans="1:6" ht="409.6" customHeight="1">
      <c r="A6" s="8">
        <v>1</v>
      </c>
      <c r="B6" s="184" t="s">
        <v>493</v>
      </c>
      <c r="C6" s="2" t="s">
        <v>448</v>
      </c>
      <c r="D6" s="144">
        <v>1</v>
      </c>
      <c r="E6" s="186"/>
      <c r="F6" s="186">
        <f t="shared" ref="F6:F11" si="0">D6*E6</f>
        <v>0</v>
      </c>
    </row>
    <row r="7" spans="1:6" ht="94.5" customHeight="1">
      <c r="A7" s="8">
        <v>2</v>
      </c>
      <c r="B7" s="123" t="s">
        <v>447</v>
      </c>
      <c r="C7" s="46" t="s">
        <v>448</v>
      </c>
      <c r="D7" s="186">
        <v>1</v>
      </c>
      <c r="E7" s="186"/>
      <c r="F7" s="187">
        <f t="shared" si="0"/>
        <v>0</v>
      </c>
    </row>
    <row r="8" spans="1:6" ht="77.25" customHeight="1">
      <c r="A8" s="8">
        <v>3</v>
      </c>
      <c r="B8" s="123" t="s">
        <v>494</v>
      </c>
      <c r="C8" s="46" t="s">
        <v>448</v>
      </c>
      <c r="D8" s="186">
        <v>1</v>
      </c>
      <c r="E8" s="186"/>
      <c r="F8" s="187">
        <f t="shared" si="0"/>
        <v>0</v>
      </c>
    </row>
    <row r="9" spans="1:6" ht="72" customHeight="1">
      <c r="A9" s="8">
        <v>4</v>
      </c>
      <c r="B9" s="183" t="s">
        <v>449</v>
      </c>
      <c r="C9" s="46" t="s">
        <v>448</v>
      </c>
      <c r="D9" s="186">
        <v>1</v>
      </c>
      <c r="E9" s="186"/>
      <c r="F9" s="187">
        <f t="shared" si="0"/>
        <v>0</v>
      </c>
    </row>
    <row r="10" spans="1:6" ht="177.75" customHeight="1">
      <c r="A10" s="8">
        <v>5</v>
      </c>
      <c r="B10" s="183" t="s">
        <v>450</v>
      </c>
      <c r="C10" s="46" t="s">
        <v>448</v>
      </c>
      <c r="D10" s="186">
        <v>1</v>
      </c>
      <c r="E10" s="186"/>
      <c r="F10" s="187">
        <f t="shared" si="0"/>
        <v>0</v>
      </c>
    </row>
    <row r="11" spans="1:6" ht="56.25" customHeight="1">
      <c r="A11" s="8">
        <v>6</v>
      </c>
      <c r="B11" s="183" t="s">
        <v>451</v>
      </c>
      <c r="C11" s="46" t="s">
        <v>448</v>
      </c>
      <c r="D11" s="186">
        <v>1</v>
      </c>
      <c r="E11" s="186"/>
      <c r="F11" s="187">
        <f t="shared" si="0"/>
        <v>0</v>
      </c>
    </row>
    <row r="12" spans="1:6" ht="81.75" customHeight="1">
      <c r="A12" s="8">
        <v>7</v>
      </c>
      <c r="B12" s="185" t="s">
        <v>495</v>
      </c>
      <c r="C12" s="46"/>
      <c r="D12" s="186"/>
      <c r="E12" s="186"/>
      <c r="F12" s="187"/>
    </row>
    <row r="13" spans="1:6" ht="276" customHeight="1">
      <c r="A13" s="8"/>
      <c r="B13" s="185" t="s">
        <v>496</v>
      </c>
      <c r="C13" s="46"/>
      <c r="D13" s="186"/>
      <c r="E13" s="186"/>
      <c r="F13" s="187"/>
    </row>
    <row r="14" spans="1:6" ht="133.5" customHeight="1">
      <c r="A14" s="8"/>
      <c r="B14" s="185" t="s">
        <v>507</v>
      </c>
      <c r="C14" s="46"/>
      <c r="D14" s="186"/>
      <c r="E14" s="186"/>
      <c r="F14" s="187"/>
    </row>
    <row r="15" spans="1:6" ht="171.75" customHeight="1">
      <c r="A15" s="8"/>
      <c r="B15" s="185" t="s">
        <v>508</v>
      </c>
      <c r="C15" s="46"/>
      <c r="D15" s="186"/>
      <c r="E15" s="186"/>
      <c r="F15" s="187"/>
    </row>
    <row r="16" spans="1:6" ht="23.25" customHeight="1">
      <c r="A16" s="8"/>
      <c r="B16" s="183" t="s">
        <v>497</v>
      </c>
      <c r="C16" s="136" t="s">
        <v>498</v>
      </c>
      <c r="D16" s="163">
        <v>1</v>
      </c>
      <c r="E16" s="186"/>
      <c r="F16" s="187">
        <f>D16*E16</f>
        <v>0</v>
      </c>
    </row>
    <row r="17" spans="1:6" ht="46.5" customHeight="1">
      <c r="A17" s="8">
        <v>8</v>
      </c>
      <c r="B17" s="123" t="s">
        <v>452</v>
      </c>
      <c r="C17" s="46" t="s">
        <v>448</v>
      </c>
      <c r="D17" s="186">
        <v>1</v>
      </c>
      <c r="E17" s="186">
        <v>22</v>
      </c>
      <c r="F17" s="187"/>
    </row>
    <row r="18" spans="1:6" ht="16.5" customHeight="1">
      <c r="A18" s="8"/>
      <c r="B18" s="123"/>
      <c r="C18" s="136"/>
      <c r="D18" s="163"/>
      <c r="E18" s="163"/>
      <c r="F18" s="159"/>
    </row>
    <row r="19" spans="1:6" ht="15" customHeight="1">
      <c r="A19" s="379" t="s">
        <v>453</v>
      </c>
      <c r="B19" s="379"/>
      <c r="C19" s="379"/>
      <c r="D19" s="379"/>
      <c r="E19" s="27" t="s">
        <v>24</v>
      </c>
      <c r="F19" s="166">
        <f>SUM(F6:F17)</f>
        <v>0</v>
      </c>
    </row>
    <row r="20" spans="1:6" ht="15" customHeight="1">
      <c r="A20" s="141"/>
      <c r="B20" s="141"/>
      <c r="C20" s="141"/>
      <c r="D20"/>
      <c r="E20" s="2"/>
      <c r="F20" s="2"/>
    </row>
    <row r="21" spans="1:6" ht="33" customHeight="1">
      <c r="A21" s="8"/>
      <c r="B21" s="141"/>
      <c r="C21" s="141"/>
      <c r="D21"/>
      <c r="E21" s="2"/>
      <c r="F21" s="2"/>
    </row>
    <row r="22" spans="1:6">
      <c r="A22" s="8"/>
      <c r="C22" s="45"/>
      <c r="D22" s="18"/>
      <c r="E22" s="7"/>
    </row>
    <row r="23" spans="1:6">
      <c r="A23" s="8"/>
      <c r="C23" s="45"/>
      <c r="D23" s="18"/>
      <c r="E23" s="7"/>
    </row>
    <row r="24" spans="1:6">
      <c r="A24" s="8"/>
      <c r="C24" s="45"/>
      <c r="D24" s="18"/>
      <c r="E24" s="7"/>
    </row>
    <row r="25" spans="1:6">
      <c r="A25" s="8"/>
      <c r="C25" s="45"/>
      <c r="D25" s="18"/>
      <c r="E25" s="7"/>
    </row>
    <row r="26" spans="1:6">
      <c r="A26" s="8"/>
      <c r="C26" s="45"/>
      <c r="D26" s="18"/>
      <c r="E26" s="7"/>
    </row>
    <row r="27" spans="1:6">
      <c r="A27" s="8"/>
      <c r="C27" s="45"/>
      <c r="D27" s="18"/>
      <c r="E27" s="7"/>
    </row>
    <row r="28" spans="1:6">
      <c r="A28" s="8"/>
      <c r="C28" s="45"/>
      <c r="D28" s="18"/>
      <c r="E28" s="7"/>
    </row>
    <row r="29" spans="1:6">
      <c r="A29" s="8"/>
      <c r="C29" s="45"/>
      <c r="D29" s="18"/>
      <c r="E29" s="7"/>
    </row>
    <row r="30" spans="1:6">
      <c r="A30" s="8"/>
      <c r="C30" s="45"/>
      <c r="D30" s="18"/>
      <c r="E30" s="7"/>
    </row>
    <row r="31" spans="1:6" s="7" customFormat="1" ht="12.75">
      <c r="A31" s="8"/>
      <c r="B31" s="23"/>
      <c r="C31" s="45"/>
      <c r="D31" s="18"/>
    </row>
    <row r="32" spans="1:6" s="7" customFormat="1" ht="12.75">
      <c r="A32" s="8"/>
      <c r="B32" s="23"/>
      <c r="C32" s="45"/>
      <c r="D32" s="18"/>
    </row>
    <row r="33" spans="1:4" s="7" customFormat="1" ht="12.75">
      <c r="A33" s="8"/>
      <c r="B33" s="23"/>
      <c r="C33" s="45"/>
      <c r="D33" s="18"/>
    </row>
    <row r="34" spans="1:4" s="7" customFormat="1" ht="12.75">
      <c r="A34" s="8"/>
      <c r="B34" s="23"/>
      <c r="C34" s="45"/>
      <c r="D34" s="18"/>
    </row>
    <row r="35" spans="1:4" s="7" customFormat="1" ht="12.75">
      <c r="A35" s="8"/>
      <c r="B35" s="23"/>
      <c r="C35" s="45"/>
      <c r="D35" s="18"/>
    </row>
    <row r="36" spans="1:4" s="7" customFormat="1" ht="12.75">
      <c r="A36" s="8"/>
      <c r="B36" s="23"/>
      <c r="C36" s="45"/>
      <c r="D36" s="18"/>
    </row>
    <row r="37" spans="1:4" s="7" customFormat="1" ht="12.75">
      <c r="A37" s="8"/>
      <c r="B37" s="23"/>
      <c r="C37" s="45"/>
      <c r="D37" s="18"/>
    </row>
    <row r="38" spans="1:4" s="7" customFormat="1" ht="12.75">
      <c r="A38" s="8"/>
      <c r="B38" s="23"/>
      <c r="C38" s="45"/>
      <c r="D38" s="18"/>
    </row>
    <row r="39" spans="1:4" s="7" customFormat="1" ht="12.75">
      <c r="A39" s="8"/>
      <c r="B39" s="23"/>
      <c r="C39" s="45"/>
      <c r="D39" s="18"/>
    </row>
    <row r="40" spans="1:4" s="7" customFormat="1" ht="12.75">
      <c r="A40" s="8"/>
      <c r="B40" s="23"/>
      <c r="C40" s="45"/>
      <c r="D40" s="18"/>
    </row>
    <row r="41" spans="1:4" s="7" customFormat="1" ht="12.75">
      <c r="A41" s="8"/>
      <c r="B41" s="23"/>
      <c r="C41" s="45"/>
      <c r="D41" s="18"/>
    </row>
    <row r="42" spans="1:4" s="7" customFormat="1" ht="12.75">
      <c r="A42" s="8"/>
      <c r="B42" s="23"/>
      <c r="C42" s="45"/>
      <c r="D42" s="18"/>
    </row>
    <row r="43" spans="1:4" s="7" customFormat="1" ht="12.75">
      <c r="A43" s="8"/>
      <c r="B43" s="23"/>
      <c r="C43" s="45"/>
      <c r="D43" s="18"/>
    </row>
    <row r="44" spans="1:4" s="7" customFormat="1" ht="12.75">
      <c r="A44" s="8"/>
      <c r="B44" s="23"/>
      <c r="C44" s="45"/>
      <c r="D44" s="18"/>
    </row>
    <row r="45" spans="1:4" s="7" customFormat="1" ht="12.75">
      <c r="A45" s="8"/>
      <c r="B45" s="23"/>
      <c r="C45" s="45"/>
      <c r="D45" s="18"/>
    </row>
    <row r="46" spans="1:4" s="7" customFormat="1" ht="12.75">
      <c r="A46" s="8"/>
      <c r="B46" s="23"/>
      <c r="C46" s="45"/>
      <c r="D46" s="18"/>
    </row>
    <row r="47" spans="1:4" s="7" customFormat="1" ht="12.75">
      <c r="A47" s="8"/>
      <c r="B47" s="23"/>
      <c r="C47" s="45"/>
      <c r="D47" s="18"/>
    </row>
    <row r="48" spans="1:4" s="7" customFormat="1" ht="12.75">
      <c r="A48" s="8"/>
      <c r="B48" s="23"/>
      <c r="C48" s="45"/>
      <c r="D48" s="18"/>
    </row>
    <row r="49" spans="1:4" s="7" customFormat="1" ht="12.75">
      <c r="A49" s="8"/>
      <c r="B49" s="23"/>
      <c r="C49" s="45"/>
      <c r="D49" s="18"/>
    </row>
    <row r="50" spans="1:4" s="7" customFormat="1" ht="12.75">
      <c r="A50" s="8"/>
      <c r="B50" s="23"/>
      <c r="C50" s="45"/>
      <c r="D50" s="18"/>
    </row>
    <row r="51" spans="1:4" s="7" customFormat="1" ht="12.75">
      <c r="A51" s="8"/>
      <c r="B51" s="23"/>
      <c r="C51" s="45"/>
      <c r="D51" s="18"/>
    </row>
    <row r="52" spans="1:4" s="7" customFormat="1" ht="12.75">
      <c r="A52" s="8"/>
      <c r="B52" s="23"/>
      <c r="C52" s="45"/>
      <c r="D52" s="18"/>
    </row>
    <row r="53" spans="1:4" s="7" customFormat="1" ht="12.75">
      <c r="A53" s="8"/>
      <c r="B53" s="23"/>
      <c r="C53" s="45"/>
      <c r="D53" s="18"/>
    </row>
    <row r="54" spans="1:4" s="7" customFormat="1" ht="12.75">
      <c r="A54" s="8"/>
      <c r="B54" s="23"/>
      <c r="C54" s="45"/>
      <c r="D54" s="18"/>
    </row>
    <row r="55" spans="1:4" s="7" customFormat="1" ht="12.75">
      <c r="A55" s="8"/>
      <c r="B55" s="23"/>
      <c r="C55" s="45"/>
      <c r="D55" s="18"/>
    </row>
    <row r="56" spans="1:4" s="7" customFormat="1" ht="12.75">
      <c r="A56" s="8"/>
      <c r="B56" s="23"/>
      <c r="C56" s="45"/>
      <c r="D56" s="18"/>
    </row>
    <row r="57" spans="1:4" s="7" customFormat="1" ht="12.75">
      <c r="A57" s="8"/>
      <c r="B57" s="23"/>
      <c r="C57" s="45"/>
      <c r="D57" s="18"/>
    </row>
    <row r="58" spans="1:4" s="7" customFormat="1" ht="12.75">
      <c r="A58" s="8"/>
      <c r="B58" s="23"/>
      <c r="C58" s="45"/>
      <c r="D58" s="18"/>
    </row>
    <row r="59" spans="1:4" s="7" customFormat="1" ht="12.75">
      <c r="A59" s="8"/>
      <c r="B59" s="23"/>
      <c r="C59" s="45"/>
      <c r="D59" s="18"/>
    </row>
    <row r="60" spans="1:4" s="7" customFormat="1" ht="12.75">
      <c r="A60" s="8"/>
      <c r="B60" s="23"/>
      <c r="C60" s="45"/>
      <c r="D60" s="18"/>
    </row>
    <row r="61" spans="1:4" s="7" customFormat="1" ht="12.75">
      <c r="A61" s="8"/>
      <c r="B61" s="23"/>
      <c r="C61" s="45"/>
      <c r="D61" s="18"/>
    </row>
    <row r="62" spans="1:4" s="7" customFormat="1" ht="12.75">
      <c r="A62" s="8"/>
      <c r="B62" s="23"/>
      <c r="C62" s="45"/>
      <c r="D62" s="18"/>
    </row>
    <row r="63" spans="1:4" s="7" customFormat="1" ht="12.75">
      <c r="A63" s="8"/>
      <c r="B63" s="23"/>
      <c r="C63" s="45"/>
      <c r="D63" s="18"/>
    </row>
    <row r="64" spans="1:4" s="7" customFormat="1" ht="12.75">
      <c r="A64" s="8"/>
      <c r="B64" s="23"/>
      <c r="C64" s="45"/>
      <c r="D64" s="18"/>
    </row>
    <row r="65" spans="1:4" s="7" customFormat="1" ht="12.75">
      <c r="A65" s="8"/>
      <c r="B65" s="23"/>
      <c r="C65" s="45"/>
      <c r="D65" s="18"/>
    </row>
    <row r="66" spans="1:4" s="7" customFormat="1" ht="12.75">
      <c r="A66" s="8"/>
      <c r="B66" s="23"/>
      <c r="C66" s="45"/>
      <c r="D66" s="18"/>
    </row>
    <row r="67" spans="1:4" s="7" customFormat="1" ht="12.75">
      <c r="A67" s="8"/>
      <c r="B67" s="23"/>
      <c r="C67" s="45"/>
      <c r="D67" s="18"/>
    </row>
    <row r="68" spans="1:4" s="7" customFormat="1" ht="12.75">
      <c r="A68" s="8"/>
      <c r="B68" s="23"/>
      <c r="C68" s="45"/>
      <c r="D68" s="18"/>
    </row>
    <row r="69" spans="1:4" s="7" customFormat="1" ht="12.75">
      <c r="A69" s="8"/>
      <c r="B69" s="23"/>
      <c r="C69" s="45"/>
      <c r="D69" s="18"/>
    </row>
    <row r="70" spans="1:4" s="7" customFormat="1" ht="12.75">
      <c r="A70" s="8"/>
      <c r="B70" s="23"/>
      <c r="C70" s="45"/>
      <c r="D70" s="18"/>
    </row>
    <row r="71" spans="1:4" s="7" customFormat="1" ht="12.75">
      <c r="A71" s="8"/>
      <c r="B71" s="23"/>
      <c r="C71" s="45"/>
      <c r="D71" s="18"/>
    </row>
    <row r="72" spans="1:4" s="7" customFormat="1" ht="12.75">
      <c r="A72" s="8"/>
      <c r="B72" s="23"/>
      <c r="C72" s="45"/>
      <c r="D72" s="18"/>
    </row>
    <row r="73" spans="1:4" s="7" customFormat="1" ht="12.75">
      <c r="A73" s="8"/>
      <c r="B73" s="23"/>
      <c r="C73" s="45"/>
      <c r="D73" s="18"/>
    </row>
    <row r="74" spans="1:4" s="7" customFormat="1" ht="12.75">
      <c r="A74" s="8"/>
      <c r="B74" s="23"/>
      <c r="C74" s="45"/>
      <c r="D74" s="18"/>
    </row>
    <row r="75" spans="1:4" s="7" customFormat="1" ht="12.75">
      <c r="A75" s="8"/>
      <c r="B75" s="23"/>
      <c r="C75" s="45"/>
      <c r="D75" s="18"/>
    </row>
    <row r="76" spans="1:4" s="7" customFormat="1" ht="12.75">
      <c r="A76" s="8"/>
      <c r="B76" s="23"/>
      <c r="C76" s="45"/>
      <c r="D76" s="18"/>
    </row>
    <row r="77" spans="1:4" s="7" customFormat="1" ht="12.75">
      <c r="A77" s="8"/>
      <c r="B77" s="23"/>
      <c r="C77" s="45"/>
      <c r="D77" s="18"/>
    </row>
    <row r="78" spans="1:4" s="7" customFormat="1" ht="12.75">
      <c r="A78" s="8"/>
      <c r="B78" s="23"/>
      <c r="C78" s="45"/>
      <c r="D78" s="18"/>
    </row>
    <row r="79" spans="1:4" s="7" customFormat="1" ht="12.75">
      <c r="A79" s="8"/>
      <c r="B79" s="23"/>
      <c r="C79" s="45"/>
      <c r="D79" s="18"/>
    </row>
    <row r="80" spans="1:4" s="7" customFormat="1" ht="12.75">
      <c r="A80" s="8"/>
      <c r="B80" s="23"/>
      <c r="C80" s="45"/>
      <c r="D80" s="18"/>
    </row>
    <row r="81" spans="1:4" s="7" customFormat="1" ht="12.75">
      <c r="A81" s="8"/>
      <c r="B81" s="23"/>
      <c r="C81" s="45"/>
      <c r="D81" s="18"/>
    </row>
    <row r="82" spans="1:4" s="7" customFormat="1" ht="12.75">
      <c r="A82" s="8"/>
      <c r="B82" s="23"/>
      <c r="C82" s="45"/>
      <c r="D82" s="18"/>
    </row>
    <row r="83" spans="1:4" s="7" customFormat="1" ht="12.75">
      <c r="A83" s="8"/>
      <c r="B83" s="23"/>
      <c r="C83" s="45"/>
      <c r="D83" s="18"/>
    </row>
    <row r="84" spans="1:4" s="7" customFormat="1" ht="12.75">
      <c r="A84" s="8"/>
      <c r="B84" s="23"/>
      <c r="C84" s="45"/>
      <c r="D84" s="18"/>
    </row>
    <row r="85" spans="1:4" s="7" customFormat="1" ht="12.75">
      <c r="A85" s="8"/>
      <c r="B85" s="23"/>
      <c r="C85" s="45"/>
      <c r="D85" s="18"/>
    </row>
    <row r="86" spans="1:4" s="7" customFormat="1" ht="12.75">
      <c r="A86" s="8"/>
      <c r="B86" s="23"/>
      <c r="C86" s="45"/>
      <c r="D86" s="18"/>
    </row>
    <row r="87" spans="1:4" s="7" customFormat="1" ht="12.75">
      <c r="A87" s="8"/>
      <c r="B87" s="23"/>
      <c r="C87" s="45"/>
      <c r="D87" s="18"/>
    </row>
    <row r="88" spans="1:4" s="7" customFormat="1" ht="12.75">
      <c r="A88" s="8"/>
      <c r="B88" s="23"/>
      <c r="C88" s="45"/>
      <c r="D88" s="18"/>
    </row>
    <row r="89" spans="1:4" s="7" customFormat="1" ht="12.75">
      <c r="A89" s="8"/>
      <c r="B89" s="23"/>
      <c r="C89" s="45"/>
      <c r="D89" s="18"/>
    </row>
    <row r="90" spans="1:4" s="7" customFormat="1" ht="12.75">
      <c r="A90" s="8"/>
      <c r="B90" s="23"/>
      <c r="C90" s="45"/>
      <c r="D90" s="18"/>
    </row>
    <row r="91" spans="1:4" s="7" customFormat="1" ht="12.75">
      <c r="A91" s="8"/>
      <c r="B91" s="23"/>
      <c r="C91" s="45"/>
      <c r="D91" s="18"/>
    </row>
    <row r="92" spans="1:4" s="7" customFormat="1" ht="12.75">
      <c r="A92" s="8"/>
      <c r="B92" s="23"/>
      <c r="C92" s="45"/>
      <c r="D92" s="18"/>
    </row>
    <row r="93" spans="1:4" s="7" customFormat="1" ht="12.75">
      <c r="A93" s="8"/>
      <c r="B93" s="23"/>
      <c r="C93" s="45"/>
      <c r="D93" s="18"/>
    </row>
    <row r="94" spans="1:4" s="7" customFormat="1" ht="12.75">
      <c r="A94" s="8"/>
      <c r="B94" s="23"/>
      <c r="C94" s="45"/>
      <c r="D94" s="18"/>
    </row>
    <row r="95" spans="1:4" s="7" customFormat="1" ht="12.75">
      <c r="A95" s="8"/>
      <c r="B95" s="23"/>
      <c r="C95" s="45"/>
      <c r="D95" s="18"/>
    </row>
    <row r="96" spans="1:4" s="7" customFormat="1" ht="12.75">
      <c r="A96" s="8"/>
      <c r="B96" s="23"/>
      <c r="C96" s="45"/>
      <c r="D96" s="18"/>
    </row>
    <row r="97" spans="1:4" s="7" customFormat="1" ht="12.75">
      <c r="A97" s="8"/>
      <c r="B97" s="23"/>
      <c r="C97" s="45"/>
      <c r="D97" s="18"/>
    </row>
    <row r="98" spans="1:4" s="7" customFormat="1" ht="12.75">
      <c r="A98" s="8"/>
      <c r="B98" s="23"/>
      <c r="C98" s="45"/>
      <c r="D98" s="18"/>
    </row>
    <row r="99" spans="1:4" s="7" customFormat="1" ht="12.75">
      <c r="A99" s="8"/>
      <c r="B99" s="23"/>
      <c r="C99" s="45"/>
      <c r="D99" s="18"/>
    </row>
    <row r="100" spans="1:4" s="7" customFormat="1" ht="12.75">
      <c r="A100" s="8"/>
      <c r="B100" s="23"/>
      <c r="C100" s="45"/>
      <c r="D100" s="18"/>
    </row>
    <row r="101" spans="1:4" s="7" customFormat="1" ht="12.75">
      <c r="A101" s="8"/>
      <c r="B101" s="23"/>
      <c r="C101" s="45"/>
      <c r="D101" s="18"/>
    </row>
    <row r="102" spans="1:4" s="7" customFormat="1" ht="12.75">
      <c r="A102" s="8"/>
      <c r="B102" s="23"/>
      <c r="C102" s="45"/>
      <c r="D102" s="18"/>
    </row>
    <row r="103" spans="1:4" s="7" customFormat="1" ht="12.75">
      <c r="A103" s="8"/>
      <c r="B103" s="23"/>
      <c r="C103" s="45"/>
      <c r="D103" s="18"/>
    </row>
    <row r="104" spans="1:4" s="7" customFormat="1" ht="12.75">
      <c r="A104" s="8"/>
      <c r="B104" s="23"/>
      <c r="C104" s="45"/>
      <c r="D104" s="18"/>
    </row>
    <row r="105" spans="1:4" s="7" customFormat="1" ht="12.75">
      <c r="A105" s="8"/>
      <c r="B105" s="23"/>
      <c r="C105" s="45"/>
      <c r="D105" s="18"/>
    </row>
    <row r="106" spans="1:4" s="7" customFormat="1" ht="12.75">
      <c r="A106" s="8"/>
      <c r="B106" s="23"/>
      <c r="C106" s="45"/>
      <c r="D106" s="18"/>
    </row>
    <row r="107" spans="1:4" s="7" customFormat="1" ht="12.75">
      <c r="A107" s="8"/>
      <c r="B107" s="23"/>
      <c r="C107" s="45"/>
      <c r="D107" s="18"/>
    </row>
    <row r="108" spans="1:4" s="7" customFormat="1" ht="12.75">
      <c r="A108" s="8"/>
      <c r="B108" s="23"/>
      <c r="C108" s="45"/>
      <c r="D108" s="18"/>
    </row>
    <row r="109" spans="1:4" s="7" customFormat="1" ht="12.75">
      <c r="A109" s="8"/>
      <c r="B109" s="23"/>
      <c r="C109" s="45"/>
      <c r="D109" s="18"/>
    </row>
    <row r="110" spans="1:4" s="7" customFormat="1" ht="12.75">
      <c r="A110" s="8"/>
      <c r="B110" s="23"/>
      <c r="C110" s="45"/>
      <c r="D110" s="18"/>
    </row>
    <row r="111" spans="1:4" s="7" customFormat="1" ht="12.75">
      <c r="A111" s="8"/>
      <c r="B111" s="23"/>
      <c r="C111" s="45"/>
      <c r="D111" s="18"/>
    </row>
    <row r="112" spans="1:4" s="7" customFormat="1" ht="12.75">
      <c r="A112" s="8"/>
      <c r="B112" s="23"/>
      <c r="C112" s="45"/>
      <c r="D112" s="18"/>
    </row>
    <row r="113" spans="1:4" s="7" customFormat="1" ht="12.75">
      <c r="A113" s="8"/>
      <c r="B113" s="23"/>
      <c r="C113" s="45"/>
      <c r="D113" s="18"/>
    </row>
    <row r="114" spans="1:4" s="7" customFormat="1" ht="12.75">
      <c r="A114" s="8"/>
      <c r="B114" s="23"/>
      <c r="C114" s="45"/>
      <c r="D114" s="18"/>
    </row>
    <row r="115" spans="1:4" s="7" customFormat="1" ht="12.75">
      <c r="A115" s="8"/>
      <c r="B115" s="23"/>
      <c r="C115" s="45"/>
      <c r="D115" s="18"/>
    </row>
    <row r="116" spans="1:4" s="7" customFormat="1" ht="12.75">
      <c r="A116" s="8"/>
      <c r="B116" s="23"/>
      <c r="C116" s="45"/>
      <c r="D116" s="18"/>
    </row>
    <row r="117" spans="1:4" s="7" customFormat="1" ht="12.75">
      <c r="A117" s="8"/>
      <c r="B117" s="23"/>
      <c r="C117" s="45"/>
      <c r="D117" s="18"/>
    </row>
    <row r="118" spans="1:4" s="7" customFormat="1" ht="12.75">
      <c r="A118" s="8"/>
      <c r="B118" s="23"/>
      <c r="C118" s="45"/>
      <c r="D118" s="18"/>
    </row>
    <row r="119" spans="1:4" s="7" customFormat="1" ht="12.75">
      <c r="A119" s="8"/>
      <c r="B119" s="23"/>
      <c r="C119" s="45"/>
      <c r="D119" s="18"/>
    </row>
    <row r="120" spans="1:4" s="7" customFormat="1" ht="12.75">
      <c r="A120" s="8"/>
      <c r="B120" s="23"/>
      <c r="C120" s="45"/>
      <c r="D120" s="18"/>
    </row>
    <row r="121" spans="1:4" s="7" customFormat="1" ht="12.75">
      <c r="A121" s="8"/>
      <c r="B121" s="23"/>
      <c r="C121" s="45"/>
      <c r="D121" s="18"/>
    </row>
    <row r="122" spans="1:4" s="7" customFormat="1" ht="12.75">
      <c r="A122" s="8"/>
      <c r="B122" s="23"/>
      <c r="C122" s="45"/>
      <c r="D122" s="18"/>
    </row>
    <row r="123" spans="1:4" s="7" customFormat="1" ht="12.75">
      <c r="A123" s="8"/>
      <c r="B123" s="23"/>
      <c r="C123" s="45"/>
      <c r="D123" s="18"/>
    </row>
    <row r="124" spans="1:4" s="7" customFormat="1" ht="12.75">
      <c r="A124" s="8"/>
      <c r="B124" s="23"/>
      <c r="C124" s="45"/>
      <c r="D124" s="18"/>
    </row>
    <row r="125" spans="1:4" s="7" customFormat="1" ht="12.75">
      <c r="A125" s="8"/>
      <c r="B125" s="23"/>
      <c r="C125" s="45"/>
      <c r="D125" s="18"/>
    </row>
    <row r="126" spans="1:4" s="7" customFormat="1" ht="12.75">
      <c r="A126" s="8"/>
      <c r="B126" s="23"/>
      <c r="C126" s="45"/>
      <c r="D126" s="18"/>
    </row>
    <row r="127" spans="1:4" s="7" customFormat="1" ht="12.75">
      <c r="A127" s="8"/>
      <c r="B127" s="23"/>
      <c r="C127" s="45"/>
      <c r="D127" s="18"/>
    </row>
    <row r="128" spans="1:4" s="7" customFormat="1" ht="12.75">
      <c r="A128" s="8"/>
      <c r="B128" s="23"/>
      <c r="C128" s="45"/>
      <c r="D128" s="18"/>
    </row>
    <row r="129" spans="1:4" s="7" customFormat="1" ht="12.75">
      <c r="A129" s="8"/>
      <c r="B129" s="23"/>
      <c r="C129" s="45"/>
      <c r="D129" s="18"/>
    </row>
    <row r="130" spans="1:4" s="7" customFormat="1" ht="12.75">
      <c r="A130" s="8"/>
      <c r="B130" s="23"/>
      <c r="C130" s="45"/>
      <c r="D130" s="18"/>
    </row>
    <row r="131" spans="1:4" s="7" customFormat="1" ht="12.75">
      <c r="A131" s="8"/>
      <c r="B131" s="23"/>
      <c r="C131" s="45"/>
      <c r="D131" s="18"/>
    </row>
    <row r="132" spans="1:4" s="7" customFormat="1" ht="12.75">
      <c r="A132" s="8"/>
      <c r="B132" s="23"/>
      <c r="C132" s="45"/>
      <c r="D132" s="18"/>
    </row>
    <row r="133" spans="1:4" s="7" customFormat="1" ht="12.75">
      <c r="A133" s="8"/>
      <c r="B133" s="23"/>
      <c r="C133" s="45"/>
      <c r="D133" s="18"/>
    </row>
    <row r="134" spans="1:4" s="7" customFormat="1" ht="12.75">
      <c r="A134" s="8"/>
      <c r="B134" s="23"/>
      <c r="C134" s="45"/>
      <c r="D134" s="18"/>
    </row>
    <row r="135" spans="1:4" s="7" customFormat="1" ht="12.75">
      <c r="A135" s="8"/>
      <c r="B135" s="23"/>
      <c r="C135" s="45"/>
      <c r="D135" s="18"/>
    </row>
    <row r="136" spans="1:4" s="7" customFormat="1" ht="12.75">
      <c r="A136" s="8"/>
      <c r="B136" s="23"/>
      <c r="C136" s="45"/>
      <c r="D136" s="18"/>
    </row>
    <row r="137" spans="1:4" s="7" customFormat="1" ht="12.75">
      <c r="A137" s="8"/>
      <c r="B137" s="23"/>
      <c r="C137" s="45"/>
      <c r="D137" s="18"/>
    </row>
    <row r="138" spans="1:4" s="7" customFormat="1" ht="12.75">
      <c r="A138" s="8"/>
      <c r="B138" s="23"/>
      <c r="C138" s="45"/>
      <c r="D138" s="18"/>
    </row>
    <row r="139" spans="1:4" s="7" customFormat="1" ht="12.75">
      <c r="A139" s="8"/>
      <c r="B139" s="23"/>
      <c r="C139" s="45"/>
      <c r="D139" s="18"/>
    </row>
    <row r="140" spans="1:4" s="7" customFormat="1" ht="12.75">
      <c r="A140" s="8"/>
      <c r="B140" s="23"/>
      <c r="C140" s="45"/>
      <c r="D140" s="18"/>
    </row>
    <row r="141" spans="1:4" s="7" customFormat="1" ht="12.75">
      <c r="A141" s="8"/>
      <c r="B141" s="23"/>
      <c r="C141" s="45"/>
      <c r="D141" s="18"/>
    </row>
    <row r="142" spans="1:4" s="7" customFormat="1" ht="12.75">
      <c r="A142" s="8"/>
      <c r="B142" s="23"/>
      <c r="C142" s="45"/>
      <c r="D142" s="18"/>
    </row>
    <row r="143" spans="1:4" s="7" customFormat="1" ht="12.75">
      <c r="A143" s="8"/>
      <c r="B143" s="23"/>
      <c r="C143" s="45"/>
      <c r="D143" s="18"/>
    </row>
    <row r="144" spans="1:4" s="7" customFormat="1" ht="12.75">
      <c r="A144" s="8"/>
      <c r="B144" s="23"/>
      <c r="C144" s="45"/>
      <c r="D144" s="18"/>
    </row>
    <row r="145" spans="1:4" s="7" customFormat="1" ht="12.75">
      <c r="A145" s="8"/>
      <c r="B145" s="23"/>
      <c r="C145" s="45"/>
      <c r="D145" s="18"/>
    </row>
    <row r="146" spans="1:4" s="7" customFormat="1" ht="12.75">
      <c r="A146" s="8"/>
      <c r="B146" s="23"/>
      <c r="C146" s="45"/>
      <c r="D146" s="18"/>
    </row>
    <row r="147" spans="1:4" s="7" customFormat="1" ht="12.75">
      <c r="A147" s="8"/>
      <c r="B147" s="23"/>
      <c r="C147" s="45"/>
      <c r="D147" s="18"/>
    </row>
    <row r="148" spans="1:4" s="7" customFormat="1" ht="12.75">
      <c r="A148" s="8"/>
      <c r="B148" s="23"/>
      <c r="C148" s="45"/>
      <c r="D148" s="18"/>
    </row>
    <row r="149" spans="1:4" s="7" customFormat="1" ht="12.75">
      <c r="A149" s="8"/>
      <c r="B149" s="23"/>
      <c r="C149" s="45"/>
      <c r="D149" s="18"/>
    </row>
    <row r="150" spans="1:4" s="7" customFormat="1" ht="12.75">
      <c r="A150" s="8"/>
      <c r="B150" s="23"/>
      <c r="C150" s="45"/>
      <c r="D150" s="18"/>
    </row>
    <row r="151" spans="1:4" s="7" customFormat="1" ht="12.75">
      <c r="A151" s="8"/>
      <c r="B151" s="23"/>
      <c r="C151" s="45"/>
      <c r="D151" s="18"/>
    </row>
    <row r="152" spans="1:4" s="7" customFormat="1" ht="12.75">
      <c r="A152" s="8"/>
      <c r="B152" s="23"/>
      <c r="C152" s="45"/>
      <c r="D152" s="18"/>
    </row>
    <row r="153" spans="1:4" s="7" customFormat="1" ht="12.75">
      <c r="A153" s="8"/>
      <c r="B153" s="23"/>
      <c r="C153" s="45"/>
      <c r="D153" s="18"/>
    </row>
    <row r="154" spans="1:4" s="7" customFormat="1" ht="12.75">
      <c r="A154" s="8"/>
      <c r="B154" s="23"/>
      <c r="C154" s="45"/>
      <c r="D154" s="18"/>
    </row>
    <row r="155" spans="1:4" s="7" customFormat="1" ht="12.75">
      <c r="A155" s="8"/>
      <c r="B155" s="23"/>
      <c r="C155" s="45"/>
      <c r="D155" s="18"/>
    </row>
    <row r="156" spans="1:4" s="7" customFormat="1" ht="12.75">
      <c r="A156" s="8"/>
      <c r="B156" s="23"/>
      <c r="C156" s="45"/>
      <c r="D156" s="18"/>
    </row>
    <row r="157" spans="1:4" s="7" customFormat="1" ht="12.75">
      <c r="A157" s="8"/>
      <c r="B157" s="23"/>
      <c r="C157" s="45"/>
      <c r="D157" s="18"/>
    </row>
    <row r="158" spans="1:4" s="7" customFormat="1" ht="12.75">
      <c r="A158" s="8"/>
      <c r="B158" s="23"/>
      <c r="C158" s="45"/>
      <c r="D158" s="18"/>
    </row>
    <row r="159" spans="1:4" s="7" customFormat="1" ht="12.75">
      <c r="A159" s="8"/>
      <c r="B159" s="23"/>
      <c r="C159" s="45"/>
      <c r="D159" s="18"/>
    </row>
    <row r="160" spans="1:4" s="7" customFormat="1" ht="12.75">
      <c r="A160" s="8"/>
      <c r="B160" s="23"/>
      <c r="C160" s="45"/>
      <c r="D160" s="18"/>
    </row>
    <row r="161" spans="1:4" s="7" customFormat="1" ht="12.75">
      <c r="A161" s="8"/>
      <c r="B161" s="23"/>
      <c r="C161" s="45"/>
      <c r="D161" s="18"/>
    </row>
    <row r="162" spans="1:4" s="7" customFormat="1" ht="12.75">
      <c r="A162" s="8"/>
      <c r="B162" s="23"/>
      <c r="C162" s="45"/>
      <c r="D162" s="18"/>
    </row>
    <row r="163" spans="1:4" s="7" customFormat="1" ht="12.75">
      <c r="A163" s="8"/>
      <c r="B163" s="23"/>
      <c r="C163" s="45"/>
      <c r="D163" s="18"/>
    </row>
    <row r="164" spans="1:4" s="7" customFormat="1" ht="12.75">
      <c r="A164" s="8"/>
      <c r="B164" s="23"/>
      <c r="C164" s="45"/>
      <c r="D164" s="18"/>
    </row>
    <row r="165" spans="1:4" s="7" customFormat="1" ht="12.75">
      <c r="A165" s="8"/>
      <c r="B165" s="23"/>
      <c r="C165" s="45"/>
      <c r="D165" s="18"/>
    </row>
    <row r="166" spans="1:4" s="7" customFormat="1" ht="12.75">
      <c r="A166" s="8"/>
      <c r="B166" s="23"/>
      <c r="C166" s="45"/>
      <c r="D166" s="18"/>
    </row>
    <row r="167" spans="1:4" s="7" customFormat="1" ht="12.75">
      <c r="A167" s="8"/>
      <c r="B167" s="23"/>
      <c r="C167" s="45"/>
      <c r="D167" s="18"/>
    </row>
    <row r="168" spans="1:4" s="7" customFormat="1" ht="12.75">
      <c r="A168" s="8"/>
      <c r="B168" s="23"/>
      <c r="C168" s="45"/>
      <c r="D168" s="18"/>
    </row>
    <row r="169" spans="1:4" s="7" customFormat="1" ht="12.75">
      <c r="A169" s="8"/>
      <c r="B169" s="23"/>
      <c r="C169" s="45"/>
      <c r="D169" s="18"/>
    </row>
    <row r="170" spans="1:4" s="7" customFormat="1" ht="12.75">
      <c r="A170" s="8"/>
      <c r="B170" s="23"/>
      <c r="C170" s="45"/>
      <c r="D170" s="18"/>
    </row>
    <row r="171" spans="1:4" s="7" customFormat="1" ht="12.75">
      <c r="A171" s="8"/>
      <c r="B171" s="23"/>
      <c r="C171" s="45"/>
      <c r="D171" s="18"/>
    </row>
    <row r="172" spans="1:4" s="7" customFormat="1" ht="12.75">
      <c r="A172" s="8"/>
      <c r="B172" s="23"/>
      <c r="C172" s="45"/>
      <c r="D172" s="18"/>
    </row>
    <row r="173" spans="1:4" s="7" customFormat="1" ht="12.75">
      <c r="A173" s="8"/>
      <c r="B173" s="23"/>
      <c r="C173" s="45"/>
      <c r="D173" s="18"/>
    </row>
    <row r="174" spans="1:4" s="7" customFormat="1" ht="12.75">
      <c r="A174" s="8"/>
      <c r="B174" s="23"/>
      <c r="C174" s="45"/>
      <c r="D174" s="18"/>
    </row>
    <row r="175" spans="1:4" s="7" customFormat="1" ht="12.75">
      <c r="A175" s="8"/>
      <c r="B175" s="23"/>
      <c r="C175" s="45"/>
      <c r="D175" s="18"/>
    </row>
    <row r="176" spans="1:4" s="7" customFormat="1" ht="12.75">
      <c r="A176" s="8"/>
      <c r="B176" s="23"/>
      <c r="C176" s="45"/>
      <c r="D176" s="18"/>
    </row>
    <row r="177" spans="1:4" s="7" customFormat="1" ht="12.75">
      <c r="A177" s="8"/>
      <c r="B177" s="23"/>
      <c r="C177" s="45"/>
      <c r="D177" s="18"/>
    </row>
    <row r="178" spans="1:4" s="7" customFormat="1" ht="12.75">
      <c r="A178" s="8"/>
      <c r="B178" s="23"/>
      <c r="C178" s="45"/>
      <c r="D178" s="18"/>
    </row>
    <row r="179" spans="1:4" s="7" customFormat="1" ht="12.75">
      <c r="A179" s="8"/>
      <c r="B179" s="23"/>
      <c r="C179" s="45"/>
      <c r="D179" s="18"/>
    </row>
    <row r="180" spans="1:4" s="7" customFormat="1" ht="12.75">
      <c r="A180" s="8"/>
      <c r="B180" s="23"/>
      <c r="C180" s="45"/>
      <c r="D180" s="18"/>
    </row>
    <row r="181" spans="1:4" s="7" customFormat="1" ht="12.75">
      <c r="A181" s="8"/>
      <c r="B181" s="23"/>
      <c r="C181" s="45"/>
      <c r="D181" s="18"/>
    </row>
    <row r="182" spans="1:4" s="7" customFormat="1" ht="12.75">
      <c r="A182" s="8"/>
      <c r="B182" s="23"/>
      <c r="C182" s="45"/>
      <c r="D182" s="18"/>
    </row>
    <row r="7978" spans="1:6" s="31" customFormat="1" ht="12.75" hidden="1">
      <c r="A7978" s="27"/>
      <c r="B7978" s="23"/>
      <c r="C7978" s="2"/>
      <c r="D7978" s="13"/>
      <c r="E7978" s="33"/>
      <c r="F7978" s="7"/>
    </row>
  </sheetData>
  <mergeCells count="1">
    <mergeCell ref="A19:D19"/>
  </mergeCells>
  <pageMargins left="0.19685039370078741" right="0.19685039370078741" top="0.19685039370078741" bottom="0.19685039370078741" header="0" footer="0"/>
  <pageSetup paperSize="9" scale="88" fitToHeight="0" orientation="portrait" r:id="rId1"/>
  <headerFooter alignWithMargins="0">
    <oddHeader>&amp;R&amp;"Yu Helvetica,Regular"&amp;9&amp;P/&amp;N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8D398-6952-4B6B-AD58-4D7D9D0E7042}">
  <sheetPr>
    <pageSetUpPr fitToPage="1"/>
  </sheetPr>
  <dimension ref="A4:G8363"/>
  <sheetViews>
    <sheetView showZeros="0" view="pageBreakPreview" topLeftCell="A396" zoomScaleNormal="100" zoomScaleSheetLayoutView="100" zoomScalePageLayoutView="55" workbookViewId="0">
      <selection activeCell="D404" sqref="D404"/>
    </sheetView>
  </sheetViews>
  <sheetFormatPr defaultColWidth="9.140625" defaultRowHeight="14.25"/>
  <cols>
    <col min="1" max="1" width="5.140625" style="31" customWidth="1"/>
    <col min="2" max="2" width="10.28515625" style="27" customWidth="1"/>
    <col min="3" max="3" width="42.42578125" style="23" customWidth="1"/>
    <col min="4" max="4" width="7.7109375" style="2" customWidth="1"/>
    <col min="5" max="5" width="11.42578125" style="13" customWidth="1"/>
    <col min="6" max="6" width="14.42578125" style="33" customWidth="1"/>
    <col min="7" max="7" width="29.85546875" style="7" customWidth="1"/>
    <col min="8" max="16384" width="9.140625" style="1"/>
  </cols>
  <sheetData>
    <row r="4" ht="13.5" customHeight="1"/>
    <row r="5" ht="13.5" customHeight="1"/>
    <row r="6" ht="13.5" customHeight="1"/>
    <row r="7" ht="13.5" customHeight="1"/>
    <row r="8" ht="13.5" customHeight="1"/>
    <row r="9" ht="13.5" customHeight="1"/>
    <row r="10" ht="13.5" customHeight="1"/>
    <row r="11" ht="13.5" customHeight="1"/>
    <row r="12" ht="14.25" customHeight="1"/>
    <row r="17" spans="1:7" ht="14.25" customHeight="1">
      <c r="A17" s="381"/>
      <c r="B17" s="381"/>
      <c r="C17" s="381"/>
      <c r="D17" s="381"/>
      <c r="E17" s="381"/>
      <c r="F17" s="381"/>
      <c r="G17" s="381"/>
    </row>
    <row r="19" spans="1:7" s="101" customFormat="1" ht="42" customHeight="1">
      <c r="A19" s="96" t="s">
        <v>8</v>
      </c>
      <c r="B19" s="97" t="s">
        <v>28</v>
      </c>
      <c r="C19" s="98" t="s">
        <v>9</v>
      </c>
      <c r="D19" s="98" t="s">
        <v>10</v>
      </c>
      <c r="E19" s="99" t="s">
        <v>0</v>
      </c>
      <c r="F19" s="145" t="s">
        <v>133</v>
      </c>
      <c r="G19" s="100" t="s">
        <v>132</v>
      </c>
    </row>
    <row r="20" spans="1:7" s="101" customFormat="1" ht="15" customHeight="1">
      <c r="A20" s="113"/>
      <c r="B20" s="114"/>
      <c r="C20" s="115"/>
      <c r="D20" s="115"/>
      <c r="E20" s="116"/>
      <c r="F20" s="117"/>
      <c r="G20" s="118"/>
    </row>
    <row r="21" spans="1:7" s="101" customFormat="1" ht="15" customHeight="1">
      <c r="A21" s="382" t="s">
        <v>106</v>
      </c>
      <c r="B21" s="382"/>
      <c r="C21" s="382"/>
      <c r="D21" s="382"/>
      <c r="E21" s="382"/>
      <c r="F21" s="382"/>
      <c r="G21" s="118"/>
    </row>
    <row r="22" spans="1:7" s="3" customFormat="1" ht="15" customHeight="1">
      <c r="A22" s="52"/>
      <c r="B22" s="51"/>
      <c r="C22" s="76"/>
      <c r="D22" s="53"/>
      <c r="E22" s="18"/>
      <c r="F22" s="7"/>
      <c r="G22" s="7"/>
    </row>
    <row r="23" spans="1:7">
      <c r="B23" s="8">
        <v>100</v>
      </c>
      <c r="C23" s="76" t="s">
        <v>52</v>
      </c>
      <c r="D23" s="45"/>
      <c r="E23" s="18"/>
      <c r="F23" s="7"/>
    </row>
    <row r="24" spans="1:7">
      <c r="B24" s="8"/>
      <c r="C24" s="76"/>
      <c r="D24" s="45"/>
      <c r="E24" s="18"/>
      <c r="F24" s="7"/>
    </row>
    <row r="25" spans="1:7" ht="60" customHeight="1">
      <c r="A25" s="31">
        <v>1</v>
      </c>
      <c r="B25" s="8">
        <f>B23+1</f>
        <v>101</v>
      </c>
      <c r="C25" s="54" t="s">
        <v>1</v>
      </c>
      <c r="D25" s="45"/>
      <c r="E25" s="18"/>
      <c r="F25" s="7"/>
    </row>
    <row r="26" spans="1:7">
      <c r="B26" s="8"/>
      <c r="C26" s="54" t="s">
        <v>16</v>
      </c>
      <c r="D26" s="45"/>
      <c r="E26" s="18"/>
      <c r="F26" s="7"/>
    </row>
    <row r="27" spans="1:7">
      <c r="B27" s="8"/>
      <c r="C27" s="54"/>
      <c r="D27" s="45" t="s">
        <v>12</v>
      </c>
      <c r="E27" s="18">
        <v>500</v>
      </c>
      <c r="F27" s="107"/>
      <c r="G27" s="107">
        <f t="shared" ref="G27:G33" si="0">E27*F27</f>
        <v>0</v>
      </c>
    </row>
    <row r="28" spans="1:7">
      <c r="B28" s="8"/>
      <c r="C28" s="54"/>
      <c r="D28" s="45"/>
      <c r="E28" s="18"/>
      <c r="F28" s="107"/>
      <c r="G28" s="7">
        <f t="shared" si="0"/>
        <v>0</v>
      </c>
    </row>
    <row r="29" spans="1:7" ht="55.5" customHeight="1">
      <c r="A29" s="31">
        <f>A25+1</f>
        <v>2</v>
      </c>
      <c r="B29" s="8">
        <f>B25+1</f>
        <v>102</v>
      </c>
      <c r="C29" s="54" t="s">
        <v>2</v>
      </c>
      <c r="D29" s="45"/>
      <c r="E29" s="18"/>
      <c r="F29" s="107"/>
      <c r="G29" s="7">
        <f t="shared" si="0"/>
        <v>0</v>
      </c>
    </row>
    <row r="30" spans="1:7" ht="25.5">
      <c r="B30" s="8"/>
      <c r="C30" s="54" t="s">
        <v>42</v>
      </c>
      <c r="D30" s="45"/>
      <c r="E30" s="18"/>
      <c r="F30" s="107"/>
      <c r="G30" s="7">
        <f t="shared" si="0"/>
        <v>0</v>
      </c>
    </row>
    <row r="31" spans="1:7">
      <c r="B31" s="8"/>
      <c r="C31" s="54"/>
      <c r="D31" s="45" t="s">
        <v>11</v>
      </c>
      <c r="E31" s="18">
        <v>125</v>
      </c>
      <c r="F31" s="107"/>
      <c r="G31" s="107">
        <f t="shared" si="0"/>
        <v>0</v>
      </c>
    </row>
    <row r="32" spans="1:7">
      <c r="B32" s="8"/>
      <c r="C32" s="54"/>
      <c r="D32" s="45"/>
      <c r="E32" s="18"/>
      <c r="F32" s="107"/>
      <c r="G32" s="7">
        <f t="shared" si="0"/>
        <v>0</v>
      </c>
    </row>
    <row r="33" spans="1:7" ht="79.5" customHeight="1">
      <c r="A33" s="31">
        <f>A29+1</f>
        <v>3</v>
      </c>
      <c r="B33" s="8">
        <f>B29+1</f>
        <v>103</v>
      </c>
      <c r="C33" s="54" t="s">
        <v>90</v>
      </c>
      <c r="D33" s="45"/>
      <c r="E33" s="18"/>
      <c r="F33" s="107"/>
      <c r="G33" s="7">
        <f t="shared" si="0"/>
        <v>0</v>
      </c>
    </row>
    <row r="34" spans="1:7" ht="25.5">
      <c r="B34" s="8"/>
      <c r="C34" s="54" t="s">
        <v>27</v>
      </c>
      <c r="D34" s="1"/>
      <c r="E34" s="1"/>
      <c r="F34" s="107"/>
      <c r="G34" s="1"/>
    </row>
    <row r="35" spans="1:7" ht="15" customHeight="1">
      <c r="B35" s="8"/>
      <c r="C35" s="54"/>
      <c r="D35" s="45" t="s">
        <v>11</v>
      </c>
      <c r="E35" s="18">
        <v>121</v>
      </c>
      <c r="F35" s="107"/>
      <c r="G35" s="107">
        <f>E35*F35</f>
        <v>0</v>
      </c>
    </row>
    <row r="36" spans="1:7" ht="15" customHeight="1">
      <c r="B36" s="8"/>
      <c r="C36" s="54"/>
      <c r="D36" s="45"/>
      <c r="E36" s="18"/>
      <c r="F36" s="107"/>
      <c r="G36" s="7">
        <f>E36*F36</f>
        <v>0</v>
      </c>
    </row>
    <row r="37" spans="1:7" ht="42.75" customHeight="1">
      <c r="A37" s="31">
        <f>A33+1</f>
        <v>4</v>
      </c>
      <c r="B37" s="8">
        <f>B33+1</f>
        <v>104</v>
      </c>
      <c r="C37" s="54" t="s">
        <v>48</v>
      </c>
      <c r="D37" s="45"/>
      <c r="E37" s="18"/>
      <c r="F37" s="107"/>
      <c r="G37" s="7">
        <f>E37*F37</f>
        <v>0</v>
      </c>
    </row>
    <row r="38" spans="1:7" ht="15" customHeight="1">
      <c r="B38" s="8"/>
      <c r="C38" s="54" t="s">
        <v>16</v>
      </c>
      <c r="D38" s="1"/>
      <c r="E38" s="1"/>
      <c r="F38" s="107"/>
      <c r="G38" s="1"/>
    </row>
    <row r="39" spans="1:7" ht="15" customHeight="1">
      <c r="B39" s="8"/>
      <c r="C39" s="54"/>
      <c r="D39" s="45" t="s">
        <v>12</v>
      </c>
      <c r="E39" s="18">
        <v>80</v>
      </c>
      <c r="F39" s="107"/>
      <c r="G39" s="107">
        <f>E39*F39</f>
        <v>0</v>
      </c>
    </row>
    <row r="40" spans="1:7" ht="15" customHeight="1">
      <c r="B40" s="8"/>
      <c r="C40" s="54"/>
      <c r="D40" s="45"/>
      <c r="E40" s="18"/>
      <c r="F40" s="107"/>
      <c r="G40" s="7">
        <f>E40*F40</f>
        <v>0</v>
      </c>
    </row>
    <row r="41" spans="1:7" ht="82.5" customHeight="1">
      <c r="A41" s="31">
        <f>A37+1</f>
        <v>5</v>
      </c>
      <c r="B41" s="8">
        <f>B37+1</f>
        <v>105</v>
      </c>
      <c r="C41" s="54" t="s">
        <v>163</v>
      </c>
      <c r="D41" s="45"/>
      <c r="E41" s="18"/>
      <c r="F41" s="107"/>
      <c r="G41" s="7">
        <f>E41*F41</f>
        <v>0</v>
      </c>
    </row>
    <row r="42" spans="1:7" ht="15" customHeight="1">
      <c r="B42" s="8"/>
      <c r="C42" s="54" t="s">
        <v>51</v>
      </c>
      <c r="D42" s="1"/>
      <c r="E42" s="1"/>
      <c r="F42" s="107"/>
      <c r="G42" s="1"/>
    </row>
    <row r="43" spans="1:7" ht="15" customHeight="1">
      <c r="B43" s="8"/>
      <c r="C43" s="54"/>
      <c r="D43" s="45" t="s">
        <v>11</v>
      </c>
      <c r="E43" s="18">
        <v>65</v>
      </c>
      <c r="F43" s="107"/>
      <c r="G43" s="107">
        <f>E43*F43</f>
        <v>0</v>
      </c>
    </row>
    <row r="44" spans="1:7" ht="15" customHeight="1">
      <c r="B44" s="8"/>
      <c r="C44" s="54"/>
      <c r="D44" s="45"/>
      <c r="E44" s="18"/>
      <c r="F44" s="107"/>
      <c r="G44" s="7">
        <f>E44*F44</f>
        <v>0</v>
      </c>
    </row>
    <row r="45" spans="1:7" ht="54" customHeight="1">
      <c r="A45" s="31">
        <f>A41+1</f>
        <v>6</v>
      </c>
      <c r="B45" s="8">
        <f>B41+1</f>
        <v>106</v>
      </c>
      <c r="C45" s="54" t="s">
        <v>93</v>
      </c>
      <c r="D45" s="45"/>
      <c r="E45" s="18"/>
      <c r="F45" s="107"/>
      <c r="G45" s="7">
        <f>E45*F45</f>
        <v>0</v>
      </c>
    </row>
    <row r="46" spans="1:7" ht="15" customHeight="1">
      <c r="A46" s="31" t="s">
        <v>13</v>
      </c>
      <c r="B46" s="8"/>
      <c r="C46" s="54" t="s">
        <v>51</v>
      </c>
      <c r="D46" s="45"/>
      <c r="E46" s="18"/>
      <c r="F46" s="107"/>
      <c r="G46" s="7">
        <f>E46*F46</f>
        <v>0</v>
      </c>
    </row>
    <row r="47" spans="1:7" ht="15" customHeight="1">
      <c r="B47" s="8"/>
      <c r="C47" s="54"/>
      <c r="D47" s="45" t="s">
        <v>11</v>
      </c>
      <c r="E47" s="18">
        <v>63</v>
      </c>
      <c r="F47" s="107"/>
      <c r="G47" s="107">
        <f>E47*F47</f>
        <v>0</v>
      </c>
    </row>
    <row r="48" spans="1:7" ht="15" customHeight="1">
      <c r="B48" s="8"/>
      <c r="C48" s="54"/>
      <c r="D48" s="45"/>
      <c r="E48" s="18"/>
      <c r="F48" s="107"/>
    </row>
    <row r="49" spans="1:7" ht="53.25" customHeight="1">
      <c r="A49" s="31">
        <f>A45+1</f>
        <v>7</v>
      </c>
      <c r="B49" s="8">
        <f>B45+1</f>
        <v>107</v>
      </c>
      <c r="C49" s="54" t="s">
        <v>32</v>
      </c>
      <c r="D49" s="45"/>
      <c r="E49" s="18"/>
      <c r="F49" s="107"/>
      <c r="G49" s="7">
        <f>E49*F49</f>
        <v>0</v>
      </c>
    </row>
    <row r="50" spans="1:7">
      <c r="B50" s="8"/>
      <c r="C50" s="54" t="s">
        <v>51</v>
      </c>
      <c r="D50" s="45"/>
      <c r="E50" s="18"/>
      <c r="F50" s="107"/>
      <c r="G50" s="7">
        <f>E50*F50</f>
        <v>0</v>
      </c>
    </row>
    <row r="51" spans="1:7">
      <c r="B51" s="8"/>
      <c r="C51" s="55"/>
      <c r="D51" s="45" t="s">
        <v>11</v>
      </c>
      <c r="E51" s="18">
        <v>156</v>
      </c>
      <c r="F51" s="107"/>
      <c r="G51" s="107">
        <f>E51*F51</f>
        <v>0</v>
      </c>
    </row>
    <row r="52" spans="1:7">
      <c r="A52" s="38"/>
      <c r="B52" s="28"/>
      <c r="C52" s="25"/>
      <c r="D52" s="43"/>
      <c r="E52" s="14"/>
      <c r="F52" s="34"/>
      <c r="G52" s="10"/>
    </row>
    <row r="53" spans="1:7">
      <c r="A53" s="39" t="s">
        <v>14</v>
      </c>
      <c r="B53" s="8"/>
      <c r="C53" s="76" t="str">
        <f>C23</f>
        <v xml:space="preserve">ZEMLJANI RADOVI </v>
      </c>
      <c r="D53" s="8"/>
      <c r="E53" s="8">
        <v>100</v>
      </c>
      <c r="F53" s="7"/>
      <c r="G53" s="149">
        <f>SUM(G27:G52)</f>
        <v>0</v>
      </c>
    </row>
    <row r="54" spans="1:7">
      <c r="A54" s="40"/>
      <c r="B54" s="29"/>
      <c r="C54" s="24"/>
      <c r="D54" s="44"/>
      <c r="E54" s="15"/>
      <c r="F54" s="35"/>
      <c r="G54" s="11"/>
    </row>
    <row r="55" spans="1:7" ht="15" customHeight="1">
      <c r="A55" s="56" t="s">
        <v>62</v>
      </c>
      <c r="B55" s="56"/>
      <c r="C55" s="76"/>
      <c r="D55" s="57"/>
      <c r="E55" s="22"/>
      <c r="F55" s="7"/>
      <c r="G55" s="9"/>
    </row>
    <row r="56" spans="1:7" s="2" customFormat="1" ht="12.75" customHeight="1">
      <c r="A56" s="31"/>
      <c r="B56" s="8">
        <v>200</v>
      </c>
      <c r="C56" s="380" t="s">
        <v>56</v>
      </c>
      <c r="D56" s="380"/>
      <c r="E56" s="380"/>
      <c r="F56" s="7"/>
      <c r="G56" s="7">
        <f>E56*F56</f>
        <v>0</v>
      </c>
    </row>
    <row r="57" spans="1:7" s="2" customFormat="1" ht="12.75">
      <c r="A57" s="31"/>
      <c r="B57" s="8"/>
      <c r="C57" s="76"/>
      <c r="D57" s="45"/>
      <c r="E57" s="18"/>
      <c r="F57" s="7"/>
      <c r="G57" s="7">
        <f>E57*F57</f>
        <v>0</v>
      </c>
    </row>
    <row r="58" spans="1:7" s="2" customFormat="1" ht="42.75" customHeight="1">
      <c r="A58" s="31">
        <f>A49+1</f>
        <v>8</v>
      </c>
      <c r="B58" s="8">
        <f>B56+1</f>
        <v>201</v>
      </c>
      <c r="C58" s="23" t="s">
        <v>87</v>
      </c>
      <c r="D58" s="45"/>
      <c r="E58" s="60"/>
      <c r="F58" s="107"/>
      <c r="G58" s="107"/>
    </row>
    <row r="59" spans="1:7" s="2" customFormat="1" ht="15" customHeight="1">
      <c r="A59" s="31"/>
      <c r="B59" s="8"/>
      <c r="C59" s="23" t="s">
        <v>73</v>
      </c>
      <c r="D59" s="45"/>
      <c r="E59" s="60"/>
      <c r="F59" s="107"/>
      <c r="G59" s="107"/>
    </row>
    <row r="60" spans="1:7" s="2" customFormat="1" ht="15" customHeight="1">
      <c r="A60" s="31"/>
      <c r="B60" s="8"/>
      <c r="C60" s="23"/>
      <c r="D60" s="45" t="s">
        <v>11</v>
      </c>
      <c r="E60" s="60">
        <v>37</v>
      </c>
      <c r="F60" s="107"/>
      <c r="G60" s="107">
        <f>E60*F60</f>
        <v>0</v>
      </c>
    </row>
    <row r="61" spans="1:7" s="2" customFormat="1" ht="15" customHeight="1">
      <c r="A61" s="31"/>
      <c r="B61" s="8"/>
      <c r="C61" s="23"/>
      <c r="E61" s="60"/>
      <c r="F61" s="7"/>
      <c r="G61" s="7">
        <f>E61*F61</f>
        <v>0</v>
      </c>
    </row>
    <row r="62" spans="1:7" s="2" customFormat="1" ht="52.5" customHeight="1">
      <c r="A62" s="31">
        <f>A58+1</f>
        <v>9</v>
      </c>
      <c r="B62" s="8">
        <f>B58+1</f>
        <v>202</v>
      </c>
      <c r="C62" s="23" t="s">
        <v>164</v>
      </c>
      <c r="D62" s="45"/>
      <c r="E62" s="60"/>
      <c r="F62" s="7"/>
      <c r="G62" s="7">
        <f>E62*F62</f>
        <v>0</v>
      </c>
    </row>
    <row r="63" spans="1:7" s="2" customFormat="1" ht="27.75" customHeight="1">
      <c r="A63" s="31"/>
      <c r="B63" s="8"/>
      <c r="C63" s="23" t="s">
        <v>55</v>
      </c>
      <c r="D63" s="45"/>
      <c r="E63" s="60"/>
      <c r="F63" s="7"/>
      <c r="G63" s="7">
        <f>E63*F63</f>
        <v>0</v>
      </c>
    </row>
    <row r="64" spans="1:7" s="2" customFormat="1" ht="15" customHeight="1">
      <c r="A64" s="31"/>
      <c r="B64" s="8"/>
      <c r="C64" s="23"/>
      <c r="D64" s="45" t="s">
        <v>11</v>
      </c>
      <c r="E64" s="60">
        <v>4</v>
      </c>
      <c r="F64" s="107"/>
      <c r="G64" s="107">
        <f>E64*F64</f>
        <v>0</v>
      </c>
    </row>
    <row r="65" spans="1:7" s="2" customFormat="1" ht="15" customHeight="1">
      <c r="A65" s="31"/>
      <c r="B65" s="8"/>
      <c r="C65" s="23"/>
      <c r="D65" s="45"/>
      <c r="E65" s="60"/>
      <c r="F65" s="7"/>
      <c r="G65" s="7"/>
    </row>
    <row r="66" spans="1:7" s="2" customFormat="1" ht="51.75" customHeight="1">
      <c r="A66" s="31">
        <f>A62+1</f>
        <v>10</v>
      </c>
      <c r="B66" s="8">
        <f>B62+1</f>
        <v>203</v>
      </c>
      <c r="C66" s="23" t="s">
        <v>86</v>
      </c>
      <c r="D66" s="45"/>
      <c r="E66" s="60"/>
      <c r="F66" s="7"/>
      <c r="G66" s="7">
        <f>E66*F66</f>
        <v>0</v>
      </c>
    </row>
    <row r="67" spans="1:7" s="2" customFormat="1" ht="25.5">
      <c r="A67" s="31"/>
      <c r="B67" s="8"/>
      <c r="C67" s="23" t="s">
        <v>55</v>
      </c>
      <c r="D67" s="45"/>
      <c r="E67" s="60"/>
      <c r="F67" s="7"/>
      <c r="G67" s="7">
        <f>E67*F67</f>
        <v>0</v>
      </c>
    </row>
    <row r="68" spans="1:7" s="2" customFormat="1" ht="15" customHeight="1">
      <c r="A68" s="31"/>
      <c r="B68" s="8"/>
      <c r="C68" s="23"/>
      <c r="D68" s="45" t="s">
        <v>11</v>
      </c>
      <c r="E68" s="60">
        <v>6</v>
      </c>
      <c r="F68" s="107"/>
      <c r="G68" s="107">
        <f>E68*F68</f>
        <v>0</v>
      </c>
    </row>
    <row r="69" spans="1:7" s="2" customFormat="1" ht="15" customHeight="1">
      <c r="A69" s="31"/>
      <c r="B69" s="8"/>
      <c r="C69" s="23"/>
      <c r="D69" s="45"/>
      <c r="E69" s="60"/>
      <c r="F69" s="7"/>
      <c r="G69" s="7"/>
    </row>
    <row r="70" spans="1:7" s="2" customFormat="1" ht="51">
      <c r="A70" s="31">
        <f>A66+1</f>
        <v>11</v>
      </c>
      <c r="B70" s="8">
        <f>B66+1</f>
        <v>204</v>
      </c>
      <c r="C70" s="23" t="s">
        <v>26</v>
      </c>
      <c r="D70" s="45"/>
      <c r="E70" s="60"/>
      <c r="F70" s="7"/>
      <c r="G70" s="7">
        <f>E70*F70</f>
        <v>0</v>
      </c>
    </row>
    <row r="71" spans="1:7" s="2" customFormat="1" ht="12.75">
      <c r="A71" s="31"/>
      <c r="B71" s="8"/>
      <c r="C71" s="23" t="s">
        <v>73</v>
      </c>
      <c r="D71" s="45"/>
      <c r="E71" s="60"/>
      <c r="F71" s="7"/>
      <c r="G71" s="7">
        <f>E71*F71</f>
        <v>0</v>
      </c>
    </row>
    <row r="72" spans="1:7" s="2" customFormat="1" ht="15" customHeight="1">
      <c r="A72" s="31"/>
      <c r="B72" s="8"/>
      <c r="C72" s="23"/>
      <c r="D72" s="45" t="s">
        <v>11</v>
      </c>
      <c r="E72" s="60">
        <v>20</v>
      </c>
      <c r="F72" s="107"/>
      <c r="G72" s="107">
        <f>E72*F72</f>
        <v>0</v>
      </c>
    </row>
    <row r="73" spans="1:7" s="2" customFormat="1" ht="15" customHeight="1">
      <c r="A73" s="31"/>
      <c r="B73" s="8"/>
      <c r="C73" s="23"/>
      <c r="D73" s="45"/>
      <c r="E73" s="60"/>
      <c r="F73" s="7"/>
      <c r="G73" s="7"/>
    </row>
    <row r="74" spans="1:7" s="2" customFormat="1" ht="38.25" customHeight="1">
      <c r="A74" s="31">
        <f>A70+1</f>
        <v>12</v>
      </c>
      <c r="B74" s="8">
        <f>B70+1</f>
        <v>205</v>
      </c>
      <c r="C74" s="23" t="s">
        <v>162</v>
      </c>
      <c r="D74" s="45"/>
      <c r="E74" s="60"/>
      <c r="F74" s="7"/>
      <c r="G74" s="7">
        <f>E74*F74</f>
        <v>0</v>
      </c>
    </row>
    <row r="75" spans="1:7" s="2" customFormat="1" ht="12.75">
      <c r="A75" s="31"/>
      <c r="B75" s="8"/>
      <c r="C75" s="23" t="s">
        <v>73</v>
      </c>
      <c r="D75" s="45"/>
      <c r="E75" s="60"/>
      <c r="F75" s="7"/>
      <c r="G75" s="7">
        <f>E75*F75</f>
        <v>0</v>
      </c>
    </row>
    <row r="76" spans="1:7" s="2" customFormat="1" ht="15" customHeight="1">
      <c r="A76" s="31"/>
      <c r="B76" s="8"/>
      <c r="C76" s="23"/>
      <c r="D76" s="45" t="s">
        <v>11</v>
      </c>
      <c r="E76" s="60">
        <v>101</v>
      </c>
      <c r="F76" s="107"/>
      <c r="G76" s="107">
        <f>E76*F76</f>
        <v>0</v>
      </c>
    </row>
    <row r="77" spans="1:7" s="2" customFormat="1" ht="15" customHeight="1">
      <c r="A77" s="31"/>
      <c r="B77" s="8"/>
      <c r="C77" s="23"/>
      <c r="D77" s="45"/>
      <c r="E77" s="60"/>
      <c r="F77" s="7"/>
      <c r="G77" s="7"/>
    </row>
    <row r="78" spans="1:7" s="2" customFormat="1" ht="28.5" customHeight="1">
      <c r="A78" s="31">
        <f>A74+1</f>
        <v>13</v>
      </c>
      <c r="B78" s="8">
        <f>B74+1</f>
        <v>206</v>
      </c>
      <c r="C78" s="23" t="s">
        <v>88</v>
      </c>
      <c r="D78" s="45"/>
      <c r="E78" s="60"/>
      <c r="F78" s="7"/>
      <c r="G78" s="7">
        <f>E78*F78</f>
        <v>0</v>
      </c>
    </row>
    <row r="79" spans="1:7" s="2" customFormat="1" ht="12.75">
      <c r="A79" s="31"/>
      <c r="B79" s="8"/>
      <c r="C79" s="23" t="s">
        <v>73</v>
      </c>
      <c r="D79" s="45"/>
      <c r="E79" s="60"/>
      <c r="F79" s="7"/>
      <c r="G79" s="7">
        <f>E79*F79</f>
        <v>0</v>
      </c>
    </row>
    <row r="80" spans="1:7" s="2" customFormat="1" ht="15" customHeight="1">
      <c r="A80" s="31"/>
      <c r="B80" s="8"/>
      <c r="C80" s="23"/>
      <c r="D80" s="45" t="s">
        <v>11</v>
      </c>
      <c r="E80" s="60">
        <v>16</v>
      </c>
      <c r="F80" s="107"/>
      <c r="G80" s="107">
        <f>E80*F80</f>
        <v>0</v>
      </c>
    </row>
    <row r="81" spans="1:7" s="2" customFormat="1" ht="15" customHeight="1">
      <c r="A81" s="31"/>
      <c r="B81" s="8"/>
      <c r="C81" s="23"/>
      <c r="D81" s="45"/>
      <c r="E81" s="60"/>
      <c r="F81" s="7"/>
      <c r="G81" s="7"/>
    </row>
    <row r="82" spans="1:7" s="2" customFormat="1" ht="51">
      <c r="A82" s="31">
        <f>A78+1</f>
        <v>14</v>
      </c>
      <c r="B82" s="8">
        <f>B78+1</f>
        <v>207</v>
      </c>
      <c r="C82" s="23" t="s">
        <v>60</v>
      </c>
      <c r="D82" s="45"/>
      <c r="E82" s="60"/>
      <c r="F82" s="7"/>
      <c r="G82" s="7">
        <f>E82*F82</f>
        <v>0</v>
      </c>
    </row>
    <row r="83" spans="1:7" s="2" customFormat="1" ht="15" customHeight="1">
      <c r="A83" s="31"/>
      <c r="B83" s="8"/>
      <c r="C83" s="23" t="s">
        <v>51</v>
      </c>
    </row>
    <row r="84" spans="1:7" s="2" customFormat="1" ht="15" customHeight="1">
      <c r="A84" s="31"/>
      <c r="B84" s="8"/>
      <c r="C84" s="23"/>
      <c r="D84" s="45" t="s">
        <v>11</v>
      </c>
      <c r="E84" s="60">
        <v>3</v>
      </c>
      <c r="F84" s="107"/>
      <c r="G84" s="107">
        <f>E84*F84</f>
        <v>0</v>
      </c>
    </row>
    <row r="85" spans="1:7" s="2" customFormat="1" ht="15" customHeight="1">
      <c r="A85" s="31"/>
      <c r="B85" s="8"/>
      <c r="C85" s="23"/>
      <c r="D85" s="45"/>
      <c r="E85" s="60"/>
      <c r="F85" s="107"/>
      <c r="G85" s="107"/>
    </row>
    <row r="86" spans="1:7" s="2" customFormat="1" ht="27" customHeight="1">
      <c r="A86" s="31">
        <f>A82+1</f>
        <v>15</v>
      </c>
      <c r="B86" s="8">
        <f>B82+1</f>
        <v>208</v>
      </c>
      <c r="C86" s="23" t="s">
        <v>89</v>
      </c>
      <c r="D86" s="45"/>
      <c r="E86" s="60"/>
      <c r="F86" s="7"/>
      <c r="G86" s="7">
        <f>E86*F86</f>
        <v>0</v>
      </c>
    </row>
    <row r="87" spans="1:7" s="2" customFormat="1" ht="15" customHeight="1">
      <c r="A87" s="31"/>
      <c r="B87" s="8"/>
      <c r="C87" s="23" t="s">
        <v>51</v>
      </c>
    </row>
    <row r="88" spans="1:7" s="2" customFormat="1" ht="15" customHeight="1">
      <c r="A88" s="31"/>
      <c r="B88" s="8"/>
      <c r="C88" s="23"/>
      <c r="D88" s="45" t="s">
        <v>11</v>
      </c>
      <c r="E88" s="60">
        <v>61</v>
      </c>
      <c r="F88" s="107"/>
      <c r="G88" s="107">
        <f>E88*F88</f>
        <v>0</v>
      </c>
    </row>
    <row r="89" spans="1:7" s="2" customFormat="1" ht="15" customHeight="1">
      <c r="A89" s="31"/>
      <c r="B89" s="8"/>
      <c r="C89" s="23"/>
      <c r="D89" s="45"/>
      <c r="E89" s="60"/>
      <c r="F89" s="7"/>
      <c r="G89" s="7"/>
    </row>
    <row r="90" spans="1:7">
      <c r="A90" s="63"/>
      <c r="B90" s="64"/>
      <c r="C90" s="65"/>
      <c r="D90" s="66"/>
      <c r="E90" s="67"/>
      <c r="F90" s="91"/>
      <c r="G90" s="73"/>
    </row>
    <row r="91" spans="1:7" s="2" customFormat="1" ht="12.75" customHeight="1">
      <c r="A91" s="39" t="s">
        <v>14</v>
      </c>
      <c r="B91" s="8"/>
      <c r="C91" s="383" t="s">
        <v>56</v>
      </c>
      <c r="D91" s="383"/>
      <c r="E91" s="383"/>
      <c r="F91" s="33"/>
      <c r="G91" s="149">
        <f>SUM(G58:G90)</f>
        <v>0</v>
      </c>
    </row>
    <row r="92" spans="1:7">
      <c r="A92" s="68"/>
      <c r="B92" s="69"/>
      <c r="C92" s="70"/>
      <c r="D92" s="71"/>
      <c r="E92" s="72"/>
      <c r="F92" s="92"/>
      <c r="G92" s="74"/>
    </row>
    <row r="93" spans="1:7" ht="15" customHeight="1">
      <c r="A93" s="30"/>
      <c r="B93" s="8"/>
      <c r="C93" s="76"/>
      <c r="D93" s="45"/>
    </row>
    <row r="94" spans="1:7" ht="15" customHeight="1">
      <c r="A94" s="30"/>
      <c r="B94" s="8">
        <v>300</v>
      </c>
      <c r="C94" s="76" t="s">
        <v>38</v>
      </c>
      <c r="D94" s="45"/>
      <c r="E94" s="18"/>
      <c r="F94" s="7"/>
      <c r="G94" s="7">
        <f>E94*F94</f>
        <v>0</v>
      </c>
    </row>
    <row r="95" spans="1:7" ht="15" customHeight="1">
      <c r="B95" s="8"/>
      <c r="C95" s="82"/>
      <c r="D95" s="45"/>
      <c r="E95" s="18"/>
      <c r="F95" s="7"/>
      <c r="G95" s="7">
        <f>E95*F95</f>
        <v>0</v>
      </c>
    </row>
    <row r="96" spans="1:7" ht="51">
      <c r="A96" s="31">
        <f>A86+1</f>
        <v>16</v>
      </c>
      <c r="B96" s="8">
        <f>B94+1</f>
        <v>301</v>
      </c>
      <c r="C96" s="23" t="s">
        <v>30</v>
      </c>
      <c r="D96" s="45"/>
      <c r="E96" s="18"/>
      <c r="F96" s="7"/>
      <c r="G96" s="7">
        <f>E96*F96</f>
        <v>0</v>
      </c>
    </row>
    <row r="97" spans="1:7" ht="15" customHeight="1">
      <c r="B97" s="8"/>
      <c r="C97" s="23" t="s">
        <v>17</v>
      </c>
      <c r="D97" s="45"/>
      <c r="E97" s="18"/>
      <c r="F97" s="7"/>
      <c r="G97" s="7">
        <f>E97*F97</f>
        <v>0</v>
      </c>
    </row>
    <row r="98" spans="1:7" s="2" customFormat="1" ht="15" customHeight="1">
      <c r="A98" s="31"/>
      <c r="B98" s="8"/>
      <c r="C98" s="23" t="s">
        <v>36</v>
      </c>
    </row>
    <row r="99" spans="1:7" s="2" customFormat="1" ht="15" customHeight="1">
      <c r="A99" s="31"/>
      <c r="B99" s="8"/>
      <c r="C99" s="23"/>
      <c r="D99" s="45" t="s">
        <v>77</v>
      </c>
      <c r="E99" s="60">
        <v>27000</v>
      </c>
      <c r="F99" s="107"/>
      <c r="G99" s="107">
        <f>E99*F99</f>
        <v>0</v>
      </c>
    </row>
    <row r="100" spans="1:7" ht="15" customHeight="1">
      <c r="A100" s="38"/>
      <c r="B100" s="28"/>
      <c r="C100" s="25"/>
      <c r="D100" s="43"/>
      <c r="E100" s="14"/>
      <c r="F100" s="34"/>
      <c r="G100" s="10"/>
    </row>
    <row r="101" spans="1:7">
      <c r="A101" s="39" t="s">
        <v>14</v>
      </c>
      <c r="B101" s="8"/>
      <c r="C101" s="76" t="str">
        <f>C94</f>
        <v>ARMIRAČKI RADOVI</v>
      </c>
      <c r="D101" s="45"/>
      <c r="E101" s="8">
        <v>300</v>
      </c>
      <c r="G101" s="149">
        <f>SUM(G99:G100)</f>
        <v>0</v>
      </c>
    </row>
    <row r="102" spans="1:7" ht="15" customHeight="1">
      <c r="A102" s="40"/>
      <c r="B102" s="29"/>
      <c r="C102" s="24"/>
      <c r="D102" s="44"/>
      <c r="E102" s="15"/>
      <c r="F102" s="35"/>
      <c r="G102" s="11"/>
    </row>
    <row r="103" spans="1:7" ht="15" customHeight="1">
      <c r="A103" s="30"/>
      <c r="B103" s="8"/>
      <c r="D103" s="45"/>
      <c r="E103" s="18"/>
      <c r="F103" s="7"/>
    </row>
    <row r="104" spans="1:7">
      <c r="B104" s="8">
        <v>400</v>
      </c>
      <c r="C104" s="76" t="s">
        <v>5</v>
      </c>
      <c r="D104" s="45"/>
      <c r="E104" s="62"/>
      <c r="F104" s="7"/>
      <c r="G104" s="7">
        <f>E104*F104</f>
        <v>0</v>
      </c>
    </row>
    <row r="105" spans="1:7" ht="15" customHeight="1">
      <c r="B105" s="8"/>
      <c r="D105" s="45"/>
      <c r="E105" s="62"/>
      <c r="F105" s="7"/>
      <c r="G105" s="7">
        <f>E105*F105</f>
        <v>0</v>
      </c>
    </row>
    <row r="106" spans="1:7" s="2" customFormat="1" ht="54" customHeight="1">
      <c r="A106" s="31">
        <f>A96+1</f>
        <v>17</v>
      </c>
      <c r="B106" s="8">
        <f>B104+1</f>
        <v>401</v>
      </c>
      <c r="C106" s="23" t="s">
        <v>78</v>
      </c>
      <c r="D106" s="45"/>
      <c r="E106" s="62"/>
      <c r="F106" s="7"/>
      <c r="G106" s="7">
        <f>E106*F106</f>
        <v>0</v>
      </c>
    </row>
    <row r="107" spans="1:7" s="2" customFormat="1" ht="15" customHeight="1">
      <c r="A107" s="31"/>
      <c r="B107" s="8"/>
      <c r="C107" s="23" t="s">
        <v>63</v>
      </c>
      <c r="G107" s="147"/>
    </row>
    <row r="108" spans="1:7" s="2" customFormat="1" ht="15" customHeight="1">
      <c r="A108" s="31"/>
      <c r="B108" s="8"/>
      <c r="C108" s="23"/>
      <c r="D108" s="45" t="s">
        <v>11</v>
      </c>
      <c r="E108" s="60">
        <v>86</v>
      </c>
      <c r="F108" s="107"/>
      <c r="G108" s="148">
        <f>E108*F108</f>
        <v>0</v>
      </c>
    </row>
    <row r="109" spans="1:7" s="2" customFormat="1" ht="15" customHeight="1">
      <c r="A109" s="31"/>
      <c r="B109" s="8"/>
      <c r="C109" s="23"/>
      <c r="D109" s="45"/>
      <c r="E109" s="62"/>
      <c r="F109" s="7"/>
      <c r="G109" s="146"/>
    </row>
    <row r="110" spans="1:7" s="2" customFormat="1" ht="66" customHeight="1">
      <c r="A110" s="31">
        <f>A106+1</f>
        <v>18</v>
      </c>
      <c r="B110" s="8">
        <f>B106+1</f>
        <v>402</v>
      </c>
      <c r="C110" s="23" t="s">
        <v>70</v>
      </c>
      <c r="D110" s="45" t="s">
        <v>13</v>
      </c>
      <c r="E110" s="62"/>
      <c r="F110" s="7"/>
      <c r="G110" s="146">
        <f>E110*F110</f>
        <v>0</v>
      </c>
    </row>
    <row r="111" spans="1:7" s="2" customFormat="1" ht="15" customHeight="1">
      <c r="A111" s="31"/>
      <c r="B111" s="8"/>
      <c r="C111" s="23" t="s">
        <v>79</v>
      </c>
      <c r="G111" s="147"/>
    </row>
    <row r="112" spans="1:7" s="2" customFormat="1" ht="15" customHeight="1">
      <c r="A112" s="31"/>
      <c r="B112" s="8"/>
      <c r="C112" s="23"/>
      <c r="D112" s="45" t="s">
        <v>12</v>
      </c>
      <c r="E112" s="60">
        <v>175</v>
      </c>
      <c r="F112" s="107"/>
      <c r="G112" s="148">
        <f>E112*F112</f>
        <v>0</v>
      </c>
    </row>
    <row r="113" spans="1:7" s="2" customFormat="1" ht="15" customHeight="1">
      <c r="A113" s="31"/>
      <c r="B113" s="8"/>
      <c r="C113" s="23"/>
      <c r="D113" s="45"/>
      <c r="E113" s="62"/>
      <c r="F113" s="7"/>
      <c r="G113" s="146"/>
    </row>
    <row r="114" spans="1:7" s="2" customFormat="1" ht="66" customHeight="1">
      <c r="A114" s="31">
        <f>A110+1</f>
        <v>19</v>
      </c>
      <c r="B114" s="8">
        <f>B110+1</f>
        <v>403</v>
      </c>
      <c r="C114" s="23" t="s">
        <v>80</v>
      </c>
      <c r="D114" s="45"/>
      <c r="E114" s="62"/>
      <c r="F114" s="7"/>
      <c r="G114" s="146">
        <f>E114*F114</f>
        <v>0</v>
      </c>
    </row>
    <row r="115" spans="1:7" s="2" customFormat="1" ht="15" customHeight="1">
      <c r="A115" s="31"/>
      <c r="B115" s="8"/>
      <c r="C115" s="23" t="s">
        <v>16</v>
      </c>
      <c r="G115" s="147"/>
    </row>
    <row r="116" spans="1:7" s="2" customFormat="1" ht="15" customHeight="1">
      <c r="A116" s="31"/>
      <c r="B116" s="8"/>
      <c r="C116" s="23"/>
      <c r="D116" s="45" t="s">
        <v>12</v>
      </c>
      <c r="E116" s="62">
        <v>248</v>
      </c>
      <c r="F116" s="107"/>
      <c r="G116" s="148">
        <f>E116*F116</f>
        <v>0</v>
      </c>
    </row>
    <row r="117" spans="1:7" s="2" customFormat="1" ht="15" customHeight="1">
      <c r="A117" s="31"/>
      <c r="B117" s="8"/>
      <c r="C117" s="23"/>
      <c r="D117" s="45"/>
      <c r="E117" s="62"/>
      <c r="F117" s="7"/>
      <c r="G117" s="146"/>
    </row>
    <row r="118" spans="1:7" s="2" customFormat="1" ht="38.25">
      <c r="A118" s="31">
        <f>A114+1</f>
        <v>20</v>
      </c>
      <c r="B118" s="8">
        <f>B114+1</f>
        <v>404</v>
      </c>
      <c r="C118" s="23" t="s">
        <v>81</v>
      </c>
      <c r="D118" s="45"/>
      <c r="E118" s="62"/>
      <c r="F118" s="7"/>
      <c r="G118" s="146">
        <f>E118*F118</f>
        <v>0</v>
      </c>
    </row>
    <row r="119" spans="1:7" s="2" customFormat="1" ht="15" customHeight="1">
      <c r="A119" s="31"/>
      <c r="B119" s="8"/>
      <c r="C119" s="23" t="s">
        <v>16</v>
      </c>
      <c r="G119" s="147"/>
    </row>
    <row r="120" spans="1:7" s="2" customFormat="1" ht="15" customHeight="1">
      <c r="A120" s="31"/>
      <c r="B120" s="8"/>
      <c r="C120" s="23"/>
      <c r="D120" s="45" t="s">
        <v>12</v>
      </c>
      <c r="E120" s="62">
        <v>1200</v>
      </c>
      <c r="F120" s="107"/>
      <c r="G120" s="148">
        <f>E120*F120</f>
        <v>0</v>
      </c>
    </row>
    <row r="121" spans="1:7" s="2" customFormat="1" ht="15" customHeight="1">
      <c r="A121" s="31"/>
      <c r="B121" s="8"/>
      <c r="C121" s="23"/>
      <c r="D121" s="45"/>
      <c r="E121" s="62"/>
      <c r="F121" s="107"/>
      <c r="G121" s="148">
        <f>E121*F121</f>
        <v>0</v>
      </c>
    </row>
    <row r="122" spans="1:7" ht="30.75" customHeight="1">
      <c r="A122" s="31">
        <f>A118+1</f>
        <v>21</v>
      </c>
      <c r="B122" s="8">
        <f>B118+1</f>
        <v>405</v>
      </c>
      <c r="C122" s="23" t="s">
        <v>25</v>
      </c>
      <c r="D122" s="45"/>
      <c r="E122" s="62"/>
      <c r="F122" s="107"/>
      <c r="G122" s="148">
        <f>E122*F122</f>
        <v>0</v>
      </c>
    </row>
    <row r="123" spans="1:7" ht="15" customHeight="1">
      <c r="B123" s="8"/>
      <c r="C123" s="23" t="s">
        <v>16</v>
      </c>
      <c r="D123" s="1"/>
      <c r="E123" s="62"/>
      <c r="F123" s="107"/>
      <c r="G123" s="148">
        <f>E123*F123</f>
        <v>0</v>
      </c>
    </row>
    <row r="124" spans="1:7" ht="15" customHeight="1">
      <c r="B124" s="8"/>
      <c r="D124" s="45" t="s">
        <v>12</v>
      </c>
      <c r="E124" s="18">
        <v>510</v>
      </c>
      <c r="F124" s="107"/>
      <c r="G124" s="148">
        <f>E124*F124</f>
        <v>0</v>
      </c>
    </row>
    <row r="125" spans="1:7" ht="15" customHeight="1">
      <c r="B125" s="8"/>
      <c r="D125" s="45"/>
      <c r="E125" s="18"/>
      <c r="F125" s="7"/>
    </row>
    <row r="126" spans="1:7">
      <c r="A126" s="38"/>
      <c r="B126" s="28"/>
      <c r="C126" s="25"/>
      <c r="D126" s="43"/>
      <c r="E126" s="14"/>
      <c r="F126" s="34"/>
      <c r="G126" s="10"/>
    </row>
    <row r="127" spans="1:7">
      <c r="A127" s="39" t="s">
        <v>14</v>
      </c>
      <c r="B127" s="8"/>
      <c r="C127" s="76" t="str">
        <f>C104</f>
        <v>ZIDARSKI RADOVI</v>
      </c>
      <c r="D127" s="45"/>
      <c r="E127" s="8">
        <v>400</v>
      </c>
      <c r="G127" s="149">
        <f>SUM(G107:G125)</f>
        <v>0</v>
      </c>
    </row>
    <row r="128" spans="1:7">
      <c r="A128" s="40"/>
      <c r="B128" s="29"/>
      <c r="C128" s="26"/>
      <c r="D128" s="44"/>
      <c r="E128" s="15"/>
      <c r="F128" s="35"/>
      <c r="G128" s="11"/>
    </row>
    <row r="129" spans="1:7">
      <c r="A129" s="30"/>
      <c r="B129" s="8"/>
      <c r="D129" s="45"/>
    </row>
    <row r="130" spans="1:7">
      <c r="B130" s="8">
        <v>500</v>
      </c>
      <c r="C130" s="76" t="s">
        <v>40</v>
      </c>
      <c r="D130" s="45"/>
      <c r="E130" s="18"/>
      <c r="F130" s="7"/>
      <c r="G130" s="7">
        <f>E130*F130</f>
        <v>0</v>
      </c>
    </row>
    <row r="131" spans="1:7" ht="15.75" customHeight="1">
      <c r="B131" s="8"/>
      <c r="C131" s="76"/>
      <c r="D131" s="45"/>
      <c r="E131" s="18"/>
      <c r="F131" s="7"/>
    </row>
    <row r="132" spans="1:7" ht="96" customHeight="1">
      <c r="A132" s="31">
        <f>A122+1</f>
        <v>22</v>
      </c>
      <c r="B132" s="8">
        <f>B130+1</f>
        <v>501</v>
      </c>
      <c r="C132" s="23" t="s">
        <v>33</v>
      </c>
      <c r="D132" s="45"/>
      <c r="E132" s="18"/>
      <c r="F132" s="7"/>
      <c r="G132" s="7">
        <f>E132*F132</f>
        <v>0</v>
      </c>
    </row>
    <row r="133" spans="1:7" ht="25.5">
      <c r="B133" s="8"/>
      <c r="C133" s="23" t="s">
        <v>91</v>
      </c>
      <c r="D133" s="1"/>
      <c r="E133" s="1"/>
      <c r="F133" s="1"/>
      <c r="G133" s="1"/>
    </row>
    <row r="134" spans="1:7" ht="15" customHeight="1">
      <c r="B134" s="8"/>
      <c r="D134" s="45" t="s">
        <v>12</v>
      </c>
      <c r="E134" s="18">
        <v>332</v>
      </c>
      <c r="F134" s="107"/>
      <c r="G134" s="107">
        <f>E134*F134</f>
        <v>0</v>
      </c>
    </row>
    <row r="135" spans="1:7" ht="15" customHeight="1">
      <c r="B135" s="8"/>
      <c r="D135" s="45"/>
      <c r="E135" s="18"/>
      <c r="F135" s="107"/>
      <c r="G135" s="107"/>
    </row>
    <row r="136" spans="1:7" ht="39.75" customHeight="1">
      <c r="A136" s="31">
        <f>A132+1</f>
        <v>23</v>
      </c>
      <c r="B136" s="8">
        <f>B132+1</f>
        <v>502</v>
      </c>
      <c r="C136" s="23" t="s">
        <v>23</v>
      </c>
      <c r="D136" s="45"/>
      <c r="E136" s="18"/>
      <c r="F136" s="107"/>
      <c r="G136" s="107"/>
    </row>
    <row r="137" spans="1:7" ht="26.25" customHeight="1">
      <c r="B137" s="8"/>
      <c r="C137" s="23" t="s">
        <v>19</v>
      </c>
      <c r="D137" s="1"/>
      <c r="E137" s="18"/>
      <c r="F137" s="107"/>
      <c r="G137" s="107"/>
    </row>
    <row r="138" spans="1:7" ht="15" customHeight="1">
      <c r="B138" s="8"/>
      <c r="D138" s="45" t="s">
        <v>12</v>
      </c>
      <c r="E138" s="18">
        <v>333</v>
      </c>
      <c r="F138" s="107"/>
      <c r="G138" s="107">
        <f>E138*F138</f>
        <v>0</v>
      </c>
    </row>
    <row r="139" spans="1:7" ht="15" customHeight="1">
      <c r="B139" s="8"/>
      <c r="D139" s="45"/>
      <c r="E139" s="18"/>
      <c r="F139" s="7"/>
    </row>
    <row r="140" spans="1:7">
      <c r="A140" s="38"/>
      <c r="B140" s="28"/>
      <c r="C140" s="25"/>
      <c r="D140" s="43"/>
      <c r="E140" s="14"/>
      <c r="F140" s="34"/>
      <c r="G140" s="10"/>
    </row>
    <row r="141" spans="1:7">
      <c r="A141" s="39" t="s">
        <v>14</v>
      </c>
      <c r="B141" s="8"/>
      <c r="C141" s="76" t="str">
        <f>+C130</f>
        <v>TESARSKI RADOVI</v>
      </c>
      <c r="D141" s="45"/>
      <c r="E141" s="8">
        <v>500</v>
      </c>
      <c r="G141" s="149">
        <f>SUM(G134:G140)</f>
        <v>0</v>
      </c>
    </row>
    <row r="142" spans="1:7">
      <c r="A142" s="40"/>
      <c r="B142" s="29"/>
      <c r="C142" s="24"/>
      <c r="D142" s="44"/>
      <c r="E142" s="15"/>
      <c r="F142" s="35"/>
      <c r="G142" s="11"/>
    </row>
    <row r="143" spans="1:7" ht="15" customHeight="1">
      <c r="A143" s="30"/>
      <c r="B143" s="8"/>
      <c r="D143" s="45"/>
      <c r="E143" s="18"/>
      <c r="F143" s="7"/>
    </row>
    <row r="144" spans="1:7" ht="15" customHeight="1">
      <c r="B144" s="8">
        <v>600</v>
      </c>
      <c r="C144" s="76" t="s">
        <v>3</v>
      </c>
      <c r="D144" s="45"/>
      <c r="E144" s="18"/>
      <c r="F144" s="7"/>
    </row>
    <row r="145" spans="1:7" ht="15" customHeight="1">
      <c r="B145" s="8"/>
      <c r="D145" s="45"/>
      <c r="E145" s="18"/>
      <c r="F145" s="7"/>
      <c r="G145" s="7">
        <f>E145*F145</f>
        <v>0</v>
      </c>
    </row>
    <row r="146" spans="1:7" ht="80.25" customHeight="1">
      <c r="A146" s="31">
        <f>A136+1</f>
        <v>24</v>
      </c>
      <c r="B146" s="8">
        <f>B144+1</f>
        <v>601</v>
      </c>
      <c r="C146" s="23" t="s">
        <v>66</v>
      </c>
      <c r="D146" s="45"/>
      <c r="E146" s="18"/>
      <c r="F146" s="7"/>
      <c r="G146" s="7">
        <f>E146*F146</f>
        <v>0</v>
      </c>
    </row>
    <row r="147" spans="1:7" ht="28.5" customHeight="1">
      <c r="B147" s="8"/>
      <c r="C147" s="23" t="s">
        <v>43</v>
      </c>
      <c r="D147" s="1"/>
      <c r="E147" s="1"/>
      <c r="F147" s="1"/>
      <c r="G147" s="1"/>
    </row>
    <row r="148" spans="1:7" ht="15" customHeight="1">
      <c r="B148" s="8"/>
      <c r="D148" s="45" t="s">
        <v>12</v>
      </c>
      <c r="E148" s="18">
        <v>333</v>
      </c>
      <c r="F148" s="107"/>
      <c r="G148" s="107">
        <f>E148*F148</f>
        <v>0</v>
      </c>
    </row>
    <row r="149" spans="1:7" ht="15" customHeight="1">
      <c r="B149" s="8"/>
      <c r="D149" s="45"/>
      <c r="E149" s="18"/>
      <c r="F149" s="7"/>
    </row>
    <row r="150" spans="1:7">
      <c r="A150" s="38"/>
      <c r="B150" s="28"/>
      <c r="C150" s="25"/>
      <c r="D150" s="43"/>
      <c r="E150" s="14"/>
      <c r="F150" s="34"/>
      <c r="G150" s="10"/>
    </row>
    <row r="151" spans="1:7">
      <c r="A151" s="39" t="s">
        <v>14</v>
      </c>
      <c r="B151" s="8"/>
      <c r="C151" s="76" t="str">
        <f>C144</f>
        <v xml:space="preserve">KROVOPOKRIVAČKI RADOVI </v>
      </c>
      <c r="D151" s="45"/>
      <c r="E151" s="8">
        <v>600</v>
      </c>
      <c r="G151" s="149">
        <f>SUM(G148:G150)</f>
        <v>0</v>
      </c>
    </row>
    <row r="152" spans="1:7">
      <c r="A152" s="40"/>
      <c r="B152" s="29"/>
      <c r="C152" s="24"/>
      <c r="D152" s="44"/>
      <c r="E152" s="15"/>
      <c r="F152" s="35"/>
      <c r="G152" s="11"/>
    </row>
    <row r="153" spans="1:7" ht="15" customHeight="1">
      <c r="A153" s="30"/>
      <c r="B153" s="8"/>
      <c r="D153" s="45"/>
      <c r="E153" s="18"/>
      <c r="F153" s="107"/>
      <c r="G153" s="107"/>
    </row>
    <row r="154" spans="1:7" ht="15" customHeight="1">
      <c r="B154" s="8">
        <v>700</v>
      </c>
      <c r="C154" s="76" t="s">
        <v>6</v>
      </c>
      <c r="D154" s="45"/>
      <c r="E154" s="18"/>
      <c r="F154" s="107"/>
      <c r="G154" s="107"/>
    </row>
    <row r="155" spans="1:7" ht="15" customHeight="1">
      <c r="B155" s="8"/>
      <c r="C155" s="76"/>
      <c r="D155" s="45"/>
      <c r="E155" s="18"/>
      <c r="F155" s="107"/>
      <c r="G155" s="107"/>
    </row>
    <row r="156" spans="1:7" ht="41.25" customHeight="1">
      <c r="A156" s="31">
        <f>A146+1</f>
        <v>25</v>
      </c>
      <c r="B156" s="8">
        <f>B154+1</f>
        <v>701</v>
      </c>
      <c r="C156" s="83" t="s">
        <v>92</v>
      </c>
      <c r="D156" s="45"/>
      <c r="E156" s="18"/>
      <c r="F156" s="107"/>
      <c r="G156" s="107"/>
    </row>
    <row r="157" spans="1:7" ht="27.75" customHeight="1">
      <c r="B157" s="8"/>
      <c r="C157" s="23" t="s">
        <v>61</v>
      </c>
      <c r="D157" s="1"/>
      <c r="E157" s="18"/>
      <c r="F157" s="107"/>
      <c r="G157" s="107"/>
    </row>
    <row r="158" spans="1:7" ht="15" customHeight="1">
      <c r="B158" s="8"/>
      <c r="D158" s="45" t="s">
        <v>12</v>
      </c>
      <c r="E158" s="18">
        <v>350</v>
      </c>
      <c r="F158" s="107"/>
      <c r="G158" s="107">
        <f>E158*F158</f>
        <v>0</v>
      </c>
    </row>
    <row r="159" spans="1:7" ht="15" customHeight="1">
      <c r="B159" s="8"/>
      <c r="D159" s="45"/>
      <c r="E159" s="18"/>
      <c r="F159" s="107"/>
      <c r="G159" s="107"/>
    </row>
    <row r="160" spans="1:7" ht="39.75" customHeight="1">
      <c r="A160" s="31">
        <f>A156+1</f>
        <v>26</v>
      </c>
      <c r="B160" s="8">
        <f>B156+1</f>
        <v>702</v>
      </c>
      <c r="C160" s="23" t="s">
        <v>94</v>
      </c>
      <c r="D160" s="45"/>
      <c r="E160" s="18"/>
      <c r="F160" s="107"/>
      <c r="G160" s="107"/>
    </row>
    <row r="161" spans="1:7" ht="15" customHeight="1">
      <c r="B161" s="8"/>
      <c r="C161" s="23" t="s">
        <v>16</v>
      </c>
      <c r="D161" s="1"/>
      <c r="E161" s="18"/>
      <c r="F161" s="107"/>
      <c r="G161" s="107"/>
    </row>
    <row r="162" spans="1:7" ht="15" customHeight="1">
      <c r="B162" s="8"/>
      <c r="D162" s="45" t="s">
        <v>12</v>
      </c>
      <c r="E162" s="18">
        <v>333</v>
      </c>
      <c r="F162" s="107"/>
      <c r="G162" s="107">
        <f>E162*F162</f>
        <v>0</v>
      </c>
    </row>
    <row r="163" spans="1:7" ht="15" customHeight="1">
      <c r="B163" s="8"/>
      <c r="D163" s="45"/>
      <c r="E163" s="18"/>
      <c r="F163" s="107"/>
      <c r="G163" s="107"/>
    </row>
    <row r="164" spans="1:7" ht="78" customHeight="1">
      <c r="A164" s="31">
        <f>A160+1</f>
        <v>27</v>
      </c>
      <c r="B164" s="8">
        <f>B160+1</f>
        <v>703</v>
      </c>
      <c r="C164" s="23" t="s">
        <v>82</v>
      </c>
      <c r="D164" s="45"/>
      <c r="E164" s="18"/>
      <c r="F164" s="107"/>
      <c r="G164" s="107"/>
    </row>
    <row r="165" spans="1:7" ht="78.75" customHeight="1">
      <c r="B165" s="8"/>
      <c r="C165" s="23" t="s">
        <v>21</v>
      </c>
      <c r="D165" s="45"/>
      <c r="E165" s="18"/>
      <c r="F165" s="107"/>
      <c r="G165" s="107"/>
    </row>
    <row r="166" spans="1:7" ht="27" customHeight="1">
      <c r="B166" s="8"/>
      <c r="C166" s="23" t="s">
        <v>61</v>
      </c>
      <c r="D166" s="1"/>
      <c r="E166" s="18"/>
      <c r="F166" s="107"/>
      <c r="G166" s="107"/>
    </row>
    <row r="167" spans="1:7" ht="15" customHeight="1">
      <c r="B167" s="8"/>
      <c r="D167" s="45" t="s">
        <v>12</v>
      </c>
      <c r="E167" s="18">
        <v>37</v>
      </c>
      <c r="F167" s="107"/>
      <c r="G167" s="107">
        <f>E167*F167</f>
        <v>0</v>
      </c>
    </row>
    <row r="168" spans="1:7" ht="15" customHeight="1">
      <c r="B168" s="8"/>
      <c r="D168" s="45"/>
      <c r="E168" s="18"/>
      <c r="F168" s="107"/>
      <c r="G168" s="107"/>
    </row>
    <row r="169" spans="1:7" ht="49.5" customHeight="1">
      <c r="A169" s="31">
        <f>A164+1</f>
        <v>28</v>
      </c>
      <c r="B169" s="8">
        <f>B164+1</f>
        <v>704</v>
      </c>
      <c r="C169" s="23" t="s">
        <v>165</v>
      </c>
      <c r="D169" s="45"/>
      <c r="E169" s="18"/>
      <c r="F169" s="107"/>
      <c r="G169" s="107"/>
    </row>
    <row r="170" spans="1:7">
      <c r="B170" s="8"/>
      <c r="C170" s="23" t="s">
        <v>50</v>
      </c>
      <c r="D170" s="45"/>
      <c r="E170" s="18"/>
      <c r="F170" s="107"/>
      <c r="G170" s="107"/>
    </row>
    <row r="171" spans="1:7">
      <c r="B171" s="8"/>
      <c r="D171" s="45" t="s">
        <v>12</v>
      </c>
      <c r="E171" s="18">
        <v>300</v>
      </c>
      <c r="F171" s="107"/>
      <c r="G171" s="107">
        <f>E171*F171</f>
        <v>0</v>
      </c>
    </row>
    <row r="172" spans="1:7">
      <c r="B172" s="8"/>
      <c r="D172" s="45"/>
      <c r="E172" s="18"/>
      <c r="F172" s="107"/>
      <c r="G172" s="107"/>
    </row>
    <row r="173" spans="1:7" ht="49.5" customHeight="1">
      <c r="A173" s="31">
        <f>A169+1</f>
        <v>29</v>
      </c>
      <c r="B173" s="8">
        <f>B169+1</f>
        <v>705</v>
      </c>
      <c r="C173" s="23" t="s">
        <v>168</v>
      </c>
      <c r="D173" s="45"/>
      <c r="E173" s="18"/>
      <c r="F173" s="107"/>
      <c r="G173" s="107"/>
    </row>
    <row r="174" spans="1:7">
      <c r="B174" s="8"/>
      <c r="C174" s="23" t="s">
        <v>50</v>
      </c>
      <c r="D174" s="45"/>
      <c r="E174" s="18"/>
      <c r="F174" s="107"/>
      <c r="G174" s="107"/>
    </row>
    <row r="175" spans="1:7">
      <c r="B175" s="8"/>
      <c r="D175" s="45" t="s">
        <v>12</v>
      </c>
      <c r="E175" s="18">
        <v>210</v>
      </c>
      <c r="F175" s="107"/>
      <c r="G175" s="107">
        <f>E175*F175</f>
        <v>0</v>
      </c>
    </row>
    <row r="176" spans="1:7" ht="40.5" customHeight="1">
      <c r="A176" s="31">
        <f>A173+1</f>
        <v>30</v>
      </c>
      <c r="B176" s="8">
        <f>B173+1</f>
        <v>706</v>
      </c>
      <c r="C176" s="23" t="s">
        <v>166</v>
      </c>
      <c r="D176" s="45"/>
      <c r="E176" s="18"/>
      <c r="F176" s="107"/>
      <c r="G176" s="107"/>
    </row>
    <row r="177" spans="1:7" ht="15" customHeight="1">
      <c r="B177" s="8"/>
      <c r="C177" s="23" t="s">
        <v>16</v>
      </c>
      <c r="D177" s="1"/>
      <c r="E177" s="18"/>
      <c r="F177" s="107"/>
      <c r="G177" s="107"/>
    </row>
    <row r="178" spans="1:7" ht="15" customHeight="1">
      <c r="B178" s="8"/>
      <c r="D178" s="45" t="s">
        <v>12</v>
      </c>
      <c r="E178" s="18">
        <v>333</v>
      </c>
      <c r="F178" s="107"/>
      <c r="G178" s="107">
        <f>E178*F178</f>
        <v>0</v>
      </c>
    </row>
    <row r="179" spans="1:7" ht="15" customHeight="1">
      <c r="B179" s="8"/>
      <c r="D179" s="45"/>
      <c r="E179" s="18"/>
      <c r="F179" s="107"/>
      <c r="G179" s="107"/>
    </row>
    <row r="180" spans="1:7" s="6" customFormat="1" ht="65.25" customHeight="1">
      <c r="A180" s="31">
        <f>A176+1</f>
        <v>31</v>
      </c>
      <c r="B180" s="8">
        <f>B176+1</f>
        <v>707</v>
      </c>
      <c r="C180" s="58" t="s">
        <v>462</v>
      </c>
      <c r="D180" s="45"/>
      <c r="E180" s="18"/>
      <c r="F180" s="107"/>
      <c r="G180" s="107"/>
    </row>
    <row r="181" spans="1:7" s="6" customFormat="1" ht="15" customHeight="1">
      <c r="A181" s="31"/>
      <c r="B181" s="8"/>
      <c r="C181" s="58" t="s">
        <v>22</v>
      </c>
      <c r="D181" s="45"/>
      <c r="E181" s="18"/>
      <c r="F181" s="107"/>
      <c r="G181" s="107"/>
    </row>
    <row r="182" spans="1:7" s="6" customFormat="1" ht="15.75" customHeight="1">
      <c r="A182" s="31"/>
      <c r="B182" s="8"/>
      <c r="D182" s="45" t="s">
        <v>12</v>
      </c>
      <c r="E182" s="18">
        <v>150</v>
      </c>
      <c r="F182" s="107"/>
      <c r="G182" s="107">
        <f>E182*F182</f>
        <v>0</v>
      </c>
    </row>
    <row r="183" spans="1:7" s="6" customFormat="1" ht="15.75" customHeight="1">
      <c r="A183" s="31"/>
      <c r="B183" s="8"/>
      <c r="D183" s="45"/>
      <c r="E183" s="18"/>
      <c r="F183" s="107"/>
      <c r="G183" s="107"/>
    </row>
    <row r="184" spans="1:7" s="6" customFormat="1" ht="69" customHeight="1">
      <c r="A184" s="31">
        <f>A180+1</f>
        <v>32</v>
      </c>
      <c r="B184" s="8">
        <f>B180+1</f>
        <v>708</v>
      </c>
      <c r="C184" s="58" t="s">
        <v>463</v>
      </c>
      <c r="D184" s="45"/>
      <c r="E184" s="18"/>
      <c r="F184" s="107"/>
      <c r="G184" s="107"/>
    </row>
    <row r="185" spans="1:7" s="6" customFormat="1" ht="15" customHeight="1">
      <c r="A185" s="31"/>
      <c r="B185" s="8"/>
      <c r="C185" s="58" t="s">
        <v>22</v>
      </c>
      <c r="D185" s="45"/>
      <c r="E185" s="18"/>
      <c r="F185" s="107"/>
      <c r="G185" s="107"/>
    </row>
    <row r="186" spans="1:7" s="6" customFormat="1" ht="15.75" customHeight="1">
      <c r="A186" s="31"/>
      <c r="B186" s="8"/>
      <c r="D186" s="45" t="s">
        <v>12</v>
      </c>
      <c r="E186" s="18">
        <v>366</v>
      </c>
      <c r="F186" s="107"/>
      <c r="G186" s="107">
        <f>E186*F186</f>
        <v>0</v>
      </c>
    </row>
    <row r="187" spans="1:7" s="6" customFormat="1" ht="15.75" customHeight="1">
      <c r="A187" s="31"/>
      <c r="B187" s="8"/>
      <c r="D187" s="45"/>
      <c r="E187" s="18"/>
      <c r="F187" s="107"/>
      <c r="G187" s="107"/>
    </row>
    <row r="188" spans="1:7" ht="10.5" customHeight="1">
      <c r="A188" s="38"/>
      <c r="B188" s="28"/>
      <c r="C188" s="25"/>
      <c r="D188" s="43"/>
      <c r="E188" s="14"/>
      <c r="F188" s="34"/>
      <c r="G188" s="10"/>
    </row>
    <row r="189" spans="1:7">
      <c r="A189" s="39" t="s">
        <v>14</v>
      </c>
      <c r="B189" s="8"/>
      <c r="C189" s="76" t="str">
        <f>C154</f>
        <v>IZOLATERSKI RADOVI</v>
      </c>
      <c r="D189" s="45"/>
      <c r="E189" s="8">
        <v>700</v>
      </c>
      <c r="G189" s="149">
        <f>SUM(G156:G186)</f>
        <v>0</v>
      </c>
    </row>
    <row r="190" spans="1:7" ht="15" customHeight="1">
      <c r="A190" s="41"/>
      <c r="B190" s="29"/>
      <c r="C190" s="26"/>
      <c r="D190" s="44"/>
      <c r="E190" s="17"/>
      <c r="F190" s="37"/>
      <c r="G190" s="11"/>
    </row>
    <row r="191" spans="1:7" ht="15" customHeight="1">
      <c r="B191" s="8"/>
      <c r="D191" s="45"/>
      <c r="E191" s="18"/>
      <c r="F191" s="7"/>
    </row>
    <row r="192" spans="1:7" ht="15" customHeight="1">
      <c r="B192" s="8">
        <v>800</v>
      </c>
      <c r="C192" s="76" t="s">
        <v>29</v>
      </c>
      <c r="D192" s="45"/>
      <c r="E192" s="18"/>
      <c r="F192" s="7"/>
    </row>
    <row r="193" spans="1:7" ht="15" customHeight="1">
      <c r="B193" s="8"/>
      <c r="C193" s="76"/>
      <c r="D193" s="45"/>
      <c r="E193" s="18"/>
      <c r="F193" s="7"/>
    </row>
    <row r="194" spans="1:7" ht="15" customHeight="1">
      <c r="B194" s="8"/>
      <c r="C194" s="4" t="s">
        <v>64</v>
      </c>
      <c r="D194" s="45"/>
      <c r="E194" s="18"/>
      <c r="F194" s="7"/>
    </row>
    <row r="195" spans="1:7" ht="15" customHeight="1">
      <c r="B195" s="8"/>
      <c r="C195" s="4"/>
      <c r="D195" s="45"/>
      <c r="E195" s="18"/>
      <c r="F195" s="7"/>
    </row>
    <row r="196" spans="1:7" ht="39.75" customHeight="1">
      <c r="B196" s="8" t="s">
        <v>142</v>
      </c>
      <c r="C196" s="54" t="s">
        <v>143</v>
      </c>
      <c r="D196" s="45"/>
      <c r="E196" s="18"/>
      <c r="F196" s="7"/>
    </row>
    <row r="197" spans="1:7" ht="15" customHeight="1">
      <c r="B197" s="8"/>
      <c r="C197" s="23" t="s">
        <v>144</v>
      </c>
      <c r="D197" s="45" t="s">
        <v>15</v>
      </c>
      <c r="E197" s="18">
        <v>1</v>
      </c>
      <c r="F197" s="107"/>
      <c r="G197" s="107">
        <f>E197*F197</f>
        <v>0</v>
      </c>
    </row>
    <row r="198" spans="1:7" ht="15" customHeight="1">
      <c r="B198" s="8"/>
      <c r="C198" s="76"/>
      <c r="D198" s="45"/>
      <c r="E198" s="18"/>
      <c r="F198" s="7"/>
    </row>
    <row r="199" spans="1:7" ht="27.75" customHeight="1">
      <c r="A199" s="31">
        <f>A180+1</f>
        <v>32</v>
      </c>
      <c r="B199" s="8">
        <f>B192+1</f>
        <v>801</v>
      </c>
      <c r="C199" s="54" t="s">
        <v>141</v>
      </c>
      <c r="D199" s="45"/>
      <c r="E199" s="18"/>
      <c r="F199" s="107"/>
      <c r="G199" s="107"/>
    </row>
    <row r="200" spans="1:7" ht="15" customHeight="1">
      <c r="B200" s="8"/>
      <c r="C200" s="23" t="s">
        <v>134</v>
      </c>
      <c r="D200" s="45" t="s">
        <v>15</v>
      </c>
      <c r="E200" s="18">
        <v>7</v>
      </c>
      <c r="F200" s="107"/>
      <c r="G200" s="107">
        <f>E200*F200</f>
        <v>0</v>
      </c>
    </row>
    <row r="201" spans="1:7" ht="15" customHeight="1">
      <c r="B201" s="8"/>
      <c r="C201" s="23" t="s">
        <v>135</v>
      </c>
      <c r="D201" s="45" t="s">
        <v>15</v>
      </c>
      <c r="E201" s="18">
        <v>10</v>
      </c>
      <c r="F201" s="107"/>
      <c r="G201" s="107">
        <f>E201*F201</f>
        <v>0</v>
      </c>
    </row>
    <row r="202" spans="1:7" ht="15" customHeight="1">
      <c r="B202" s="8"/>
      <c r="C202" s="23" t="s">
        <v>136</v>
      </c>
      <c r="D202" s="45" t="s">
        <v>15</v>
      </c>
      <c r="E202" s="18">
        <v>4</v>
      </c>
      <c r="F202" s="107"/>
      <c r="G202" s="107">
        <f>E202*F202</f>
        <v>0</v>
      </c>
    </row>
    <row r="203" spans="1:7" ht="15" customHeight="1">
      <c r="B203" s="8"/>
      <c r="D203" s="45"/>
      <c r="E203" s="18"/>
      <c r="F203" s="107"/>
      <c r="G203" s="107"/>
    </row>
    <row r="204" spans="1:7" ht="29.25" customHeight="1">
      <c r="A204" s="31">
        <f>A199+1</f>
        <v>33</v>
      </c>
      <c r="B204" s="8">
        <f>B199+1</f>
        <v>802</v>
      </c>
      <c r="C204" s="23" t="s">
        <v>140</v>
      </c>
      <c r="D204" s="45"/>
      <c r="E204" s="18"/>
      <c r="F204" s="107"/>
      <c r="G204" s="107"/>
    </row>
    <row r="205" spans="1:7" ht="27" customHeight="1">
      <c r="B205" s="8"/>
      <c r="C205" s="23" t="s">
        <v>67</v>
      </c>
      <c r="D205" s="45"/>
      <c r="E205" s="18"/>
      <c r="F205" s="107"/>
      <c r="G205" s="107"/>
    </row>
    <row r="206" spans="1:7" ht="15" customHeight="1">
      <c r="B206" s="8"/>
      <c r="C206" s="384" t="s">
        <v>65</v>
      </c>
      <c r="D206" s="384"/>
      <c r="E206" s="18"/>
      <c r="F206" s="107"/>
      <c r="G206" s="107"/>
    </row>
    <row r="207" spans="1:7" s="95" customFormat="1" ht="15" customHeight="1">
      <c r="A207" s="93"/>
      <c r="B207" s="94"/>
      <c r="C207" s="23" t="s">
        <v>137</v>
      </c>
      <c r="D207" s="45" t="s">
        <v>15</v>
      </c>
      <c r="E207" s="18">
        <v>2</v>
      </c>
      <c r="F207" s="107"/>
      <c r="G207" s="107">
        <f>E207*F207</f>
        <v>0</v>
      </c>
    </row>
    <row r="208" spans="1:7" s="95" customFormat="1" ht="15" customHeight="1">
      <c r="A208" s="93"/>
      <c r="B208" s="94"/>
      <c r="C208" s="23" t="s">
        <v>138</v>
      </c>
      <c r="D208" s="45" t="s">
        <v>15</v>
      </c>
      <c r="E208" s="18">
        <v>1</v>
      </c>
      <c r="F208" s="107"/>
      <c r="G208" s="107">
        <f>E208*F208</f>
        <v>0</v>
      </c>
    </row>
    <row r="209" spans="1:7" s="95" customFormat="1" ht="15" customHeight="1">
      <c r="A209" s="93"/>
      <c r="B209" s="94"/>
      <c r="C209" s="23"/>
      <c r="D209" s="45"/>
      <c r="E209" s="18"/>
      <c r="F209" s="107"/>
      <c r="G209" s="107"/>
    </row>
    <row r="210" spans="1:7" s="95" customFormat="1" ht="39" customHeight="1">
      <c r="A210" s="31">
        <f>A204+1</f>
        <v>34</v>
      </c>
      <c r="B210" s="8">
        <f>B204+1</f>
        <v>803</v>
      </c>
      <c r="C210" s="23" t="s">
        <v>139</v>
      </c>
      <c r="D210" s="45"/>
      <c r="E210" s="18"/>
      <c r="F210" s="107"/>
      <c r="G210" s="107"/>
    </row>
    <row r="211" spans="1:7" ht="15" customHeight="1">
      <c r="B211" s="8"/>
      <c r="C211" s="23" t="s">
        <v>67</v>
      </c>
      <c r="D211" s="45"/>
      <c r="E211" s="18"/>
      <c r="F211" s="107"/>
      <c r="G211" s="107"/>
    </row>
    <row r="212" spans="1:7" ht="15" customHeight="1">
      <c r="B212" s="8"/>
      <c r="C212" s="384" t="s">
        <v>65</v>
      </c>
      <c r="D212" s="384"/>
      <c r="E212" s="18"/>
      <c r="F212" s="107"/>
      <c r="G212" s="107"/>
    </row>
    <row r="213" spans="1:7" ht="15" customHeight="1">
      <c r="A213" s="93"/>
      <c r="B213" s="94"/>
      <c r="C213" s="23" t="s">
        <v>158</v>
      </c>
      <c r="D213" s="45" t="s">
        <v>15</v>
      </c>
      <c r="E213" s="18">
        <v>1</v>
      </c>
      <c r="F213" s="107"/>
      <c r="G213" s="107">
        <f>E213*F213</f>
        <v>0</v>
      </c>
    </row>
    <row r="214" spans="1:7" ht="15" customHeight="1">
      <c r="B214" s="8"/>
      <c r="C214" s="76"/>
      <c r="D214" s="45"/>
      <c r="E214" s="18"/>
      <c r="F214" s="107"/>
      <c r="G214" s="107"/>
    </row>
    <row r="215" spans="1:7" s="47" customFormat="1" ht="19.5" customHeight="1">
      <c r="A215" s="48"/>
      <c r="B215" s="49"/>
      <c r="C215" s="4" t="s">
        <v>68</v>
      </c>
      <c r="D215" s="48"/>
      <c r="E215" s="50"/>
      <c r="F215" s="107"/>
      <c r="G215" s="107"/>
    </row>
    <row r="216" spans="1:7">
      <c r="B216" s="8"/>
      <c r="D216" s="45"/>
      <c r="E216" s="18"/>
      <c r="F216" s="107"/>
      <c r="G216" s="107"/>
    </row>
    <row r="217" spans="1:7" ht="31.5" customHeight="1">
      <c r="A217" s="31">
        <f>A210+1</f>
        <v>35</v>
      </c>
      <c r="B217" s="8">
        <f>B210+1</f>
        <v>804</v>
      </c>
      <c r="C217" s="23" t="s">
        <v>156</v>
      </c>
      <c r="D217" s="45"/>
      <c r="E217" s="18"/>
      <c r="F217" s="107"/>
      <c r="G217" s="107"/>
    </row>
    <row r="218" spans="1:7" ht="15" customHeight="1">
      <c r="B218" s="8"/>
      <c r="C218" s="23" t="s">
        <v>65</v>
      </c>
      <c r="D218" s="45"/>
      <c r="E218" s="18"/>
      <c r="F218" s="107"/>
      <c r="G218" s="107"/>
    </row>
    <row r="219" spans="1:7" s="88" customFormat="1" ht="15" customHeight="1">
      <c r="A219" s="84"/>
      <c r="B219" s="85"/>
      <c r="C219" s="86" t="s">
        <v>157</v>
      </c>
      <c r="D219" s="84" t="s">
        <v>15</v>
      </c>
      <c r="E219" s="87">
        <v>1</v>
      </c>
      <c r="F219" s="107"/>
      <c r="G219" s="107">
        <f>E219*F219</f>
        <v>0</v>
      </c>
    </row>
    <row r="220" spans="1:7" s="88" customFormat="1" ht="15" customHeight="1">
      <c r="A220" s="84"/>
      <c r="B220" s="85"/>
      <c r="C220" s="86"/>
      <c r="D220" s="84"/>
      <c r="E220" s="87"/>
      <c r="F220" s="107"/>
      <c r="G220" s="107"/>
    </row>
    <row r="221" spans="1:7" s="88" customFormat="1" ht="42" customHeight="1">
      <c r="A221" s="31">
        <f>A217+1</f>
        <v>36</v>
      </c>
      <c r="B221" s="8">
        <f>B217+1</f>
        <v>805</v>
      </c>
      <c r="C221" s="23" t="s">
        <v>160</v>
      </c>
      <c r="D221" s="84"/>
      <c r="E221" s="87"/>
      <c r="F221" s="107"/>
      <c r="G221" s="107"/>
    </row>
    <row r="222" spans="1:7" s="88" customFormat="1" ht="15" customHeight="1">
      <c r="A222" s="84"/>
      <c r="B222" s="85"/>
      <c r="C222" s="86" t="s">
        <v>146</v>
      </c>
      <c r="D222" s="84" t="s">
        <v>15</v>
      </c>
      <c r="E222" s="87">
        <v>1</v>
      </c>
      <c r="F222" s="107"/>
      <c r="G222" s="107">
        <f>E222*F222</f>
        <v>0</v>
      </c>
    </row>
    <row r="223" spans="1:7" s="88" customFormat="1" ht="15" customHeight="1">
      <c r="A223" s="84"/>
      <c r="B223" s="85"/>
      <c r="C223" s="86"/>
      <c r="D223" s="84"/>
      <c r="E223" s="87"/>
      <c r="F223" s="107"/>
      <c r="G223" s="107"/>
    </row>
    <row r="224" spans="1:7" s="88" customFormat="1" ht="29.25" customHeight="1">
      <c r="A224" s="31">
        <f>A217+1</f>
        <v>36</v>
      </c>
      <c r="B224" s="8">
        <f>B221+1</f>
        <v>806</v>
      </c>
      <c r="C224" s="23" t="s">
        <v>85</v>
      </c>
      <c r="D224" s="84"/>
      <c r="E224" s="87"/>
      <c r="F224" s="107"/>
      <c r="G224" s="107"/>
    </row>
    <row r="225" spans="1:7" s="88" customFormat="1" ht="15" customHeight="1">
      <c r="A225" s="84"/>
      <c r="B225" s="85"/>
      <c r="C225" s="86" t="s">
        <v>155</v>
      </c>
      <c r="D225" s="84" t="s">
        <v>15</v>
      </c>
      <c r="E225" s="87">
        <v>1</v>
      </c>
      <c r="F225" s="107"/>
      <c r="G225" s="107">
        <f t="shared" ref="G225:G232" si="1">E225*F225</f>
        <v>0</v>
      </c>
    </row>
    <row r="226" spans="1:7" s="88" customFormat="1" ht="15" customHeight="1">
      <c r="A226" s="84"/>
      <c r="B226" s="85"/>
      <c r="C226" s="86" t="s">
        <v>464</v>
      </c>
      <c r="D226" s="84" t="s">
        <v>15</v>
      </c>
      <c r="E226" s="87">
        <v>2</v>
      </c>
      <c r="F226" s="107"/>
      <c r="G226" s="107">
        <f t="shared" si="1"/>
        <v>0</v>
      </c>
    </row>
    <row r="227" spans="1:7" s="88" customFormat="1" ht="15" customHeight="1">
      <c r="A227" s="84"/>
      <c r="B227" s="85"/>
      <c r="C227" s="86" t="s">
        <v>154</v>
      </c>
      <c r="D227" s="84" t="s">
        <v>15</v>
      </c>
      <c r="E227" s="87">
        <v>1</v>
      </c>
      <c r="F227" s="107"/>
      <c r="G227" s="107">
        <f t="shared" si="1"/>
        <v>0</v>
      </c>
    </row>
    <row r="228" spans="1:7" s="88" customFormat="1" ht="15" customHeight="1">
      <c r="A228" s="84"/>
      <c r="B228" s="85"/>
      <c r="C228" s="86" t="s">
        <v>153</v>
      </c>
      <c r="D228" s="84" t="s">
        <v>15</v>
      </c>
      <c r="E228" s="87">
        <v>1</v>
      </c>
      <c r="F228" s="107"/>
      <c r="G228" s="107">
        <f t="shared" si="1"/>
        <v>0</v>
      </c>
    </row>
    <row r="229" spans="1:7" s="88" customFormat="1" ht="15" customHeight="1">
      <c r="A229" s="84"/>
      <c r="B229" s="85"/>
      <c r="C229" s="86" t="s">
        <v>465</v>
      </c>
      <c r="D229" s="84" t="s">
        <v>15</v>
      </c>
      <c r="E229" s="87">
        <v>2</v>
      </c>
      <c r="F229" s="107"/>
      <c r="G229" s="107">
        <f t="shared" si="1"/>
        <v>0</v>
      </c>
    </row>
    <row r="230" spans="1:7" s="88" customFormat="1" ht="15" customHeight="1">
      <c r="A230" s="84"/>
      <c r="B230" s="85"/>
      <c r="C230" s="86" t="s">
        <v>152</v>
      </c>
      <c r="D230" s="84" t="s">
        <v>15</v>
      </c>
      <c r="E230" s="87">
        <v>4</v>
      </c>
      <c r="F230" s="107"/>
      <c r="G230" s="107">
        <f t="shared" si="1"/>
        <v>0</v>
      </c>
    </row>
    <row r="231" spans="1:7" s="88" customFormat="1" ht="15" customHeight="1">
      <c r="A231" s="84"/>
      <c r="B231" s="85"/>
      <c r="C231" s="86" t="s">
        <v>466</v>
      </c>
      <c r="D231" s="84" t="s">
        <v>15</v>
      </c>
      <c r="E231" s="87">
        <v>3</v>
      </c>
      <c r="F231" s="107"/>
      <c r="G231" s="107">
        <f t="shared" si="1"/>
        <v>0</v>
      </c>
    </row>
    <row r="232" spans="1:7" s="88" customFormat="1" ht="42.75" customHeight="1">
      <c r="A232" s="84"/>
      <c r="B232" s="85"/>
      <c r="C232" s="86" t="s">
        <v>467</v>
      </c>
      <c r="D232" s="84" t="s">
        <v>15</v>
      </c>
      <c r="E232" s="87">
        <v>1</v>
      </c>
      <c r="F232" s="107"/>
      <c r="G232" s="107">
        <f t="shared" si="1"/>
        <v>0</v>
      </c>
    </row>
    <row r="233" spans="1:7" s="88" customFormat="1" ht="15" customHeight="1">
      <c r="A233" s="84"/>
      <c r="B233" s="85"/>
      <c r="C233" s="86"/>
      <c r="D233" s="84"/>
      <c r="E233" s="87"/>
      <c r="F233" s="107"/>
      <c r="G233" s="107"/>
    </row>
    <row r="234" spans="1:7" s="88" customFormat="1" ht="44.25" customHeight="1">
      <c r="A234" s="31">
        <f>A224+1</f>
        <v>37</v>
      </c>
      <c r="B234" s="8">
        <f>B224+1</f>
        <v>807</v>
      </c>
      <c r="C234" s="86" t="s">
        <v>95</v>
      </c>
      <c r="D234" s="84"/>
      <c r="E234" s="87"/>
      <c r="F234" s="107"/>
      <c r="G234" s="107"/>
    </row>
    <row r="235" spans="1:7" s="88" customFormat="1" ht="15" customHeight="1">
      <c r="A235" s="84"/>
      <c r="B235" s="85"/>
      <c r="C235" s="86" t="s">
        <v>151</v>
      </c>
      <c r="D235" s="84" t="s">
        <v>15</v>
      </c>
      <c r="E235" s="87">
        <v>2</v>
      </c>
      <c r="F235" s="107"/>
      <c r="G235" s="107">
        <f t="shared" ref="G235:G243" si="2">E235*F235</f>
        <v>0</v>
      </c>
    </row>
    <row r="236" spans="1:7" s="88" customFormat="1" ht="15" customHeight="1">
      <c r="A236" s="84"/>
      <c r="B236" s="85"/>
      <c r="C236" s="86" t="s">
        <v>161</v>
      </c>
      <c r="D236" s="84" t="s">
        <v>15</v>
      </c>
      <c r="E236" s="87">
        <v>1</v>
      </c>
      <c r="F236" s="107"/>
      <c r="G236" s="107">
        <f t="shared" si="2"/>
        <v>0</v>
      </c>
    </row>
    <row r="237" spans="1:7" s="88" customFormat="1" ht="15" customHeight="1">
      <c r="A237" s="84"/>
      <c r="B237" s="85"/>
      <c r="C237" s="86" t="s">
        <v>150</v>
      </c>
      <c r="D237" s="84" t="s">
        <v>15</v>
      </c>
      <c r="E237" s="87">
        <v>1</v>
      </c>
      <c r="F237" s="107"/>
      <c r="G237" s="107">
        <f t="shared" si="2"/>
        <v>0</v>
      </c>
    </row>
    <row r="238" spans="1:7" s="88" customFormat="1" ht="15" customHeight="1">
      <c r="A238" s="84"/>
      <c r="B238" s="85"/>
      <c r="C238" s="86" t="s">
        <v>149</v>
      </c>
      <c r="D238" s="84" t="s">
        <v>15</v>
      </c>
      <c r="E238" s="87">
        <v>1</v>
      </c>
      <c r="F238" s="107"/>
      <c r="G238" s="107">
        <f t="shared" si="2"/>
        <v>0</v>
      </c>
    </row>
    <row r="239" spans="1:7" s="88" customFormat="1" ht="15" customHeight="1">
      <c r="A239" s="84"/>
      <c r="B239" s="85"/>
      <c r="C239" s="86" t="s">
        <v>148</v>
      </c>
      <c r="D239" s="84" t="s">
        <v>15</v>
      </c>
      <c r="E239" s="87">
        <v>1</v>
      </c>
      <c r="F239" s="107"/>
      <c r="G239" s="107">
        <f t="shared" si="2"/>
        <v>0</v>
      </c>
    </row>
    <row r="240" spans="1:7" s="88" customFormat="1" ht="15" customHeight="1">
      <c r="A240" s="84"/>
      <c r="B240" s="85"/>
      <c r="C240" s="86" t="s">
        <v>147</v>
      </c>
      <c r="D240" s="84" t="s">
        <v>15</v>
      </c>
      <c r="E240" s="87">
        <v>1</v>
      </c>
      <c r="F240" s="107"/>
      <c r="G240" s="107">
        <f t="shared" si="2"/>
        <v>0</v>
      </c>
    </row>
    <row r="241" spans="1:7" s="88" customFormat="1" ht="15" customHeight="1">
      <c r="A241" s="84"/>
      <c r="B241" s="85"/>
      <c r="C241" s="86" t="s">
        <v>159</v>
      </c>
      <c r="D241" s="84" t="s">
        <v>15</v>
      </c>
      <c r="E241" s="87">
        <v>1</v>
      </c>
      <c r="F241" s="107"/>
      <c r="G241" s="107">
        <f t="shared" si="2"/>
        <v>0</v>
      </c>
    </row>
    <row r="242" spans="1:7" s="88" customFormat="1" ht="15" customHeight="1">
      <c r="A242" s="84"/>
      <c r="B242" s="85"/>
      <c r="C242" s="86" t="s">
        <v>145</v>
      </c>
      <c r="D242" s="84" t="s">
        <v>15</v>
      </c>
      <c r="E242" s="87">
        <v>1</v>
      </c>
      <c r="F242" s="107"/>
      <c r="G242" s="107">
        <f t="shared" si="2"/>
        <v>0</v>
      </c>
    </row>
    <row r="243" spans="1:7" s="88" customFormat="1" ht="15" customHeight="1">
      <c r="A243" s="84"/>
      <c r="B243" s="85"/>
      <c r="C243" s="86" t="s">
        <v>468</v>
      </c>
      <c r="D243" s="84" t="s">
        <v>15</v>
      </c>
      <c r="E243" s="87">
        <v>1</v>
      </c>
      <c r="F243" s="107"/>
      <c r="G243" s="107">
        <f t="shared" si="2"/>
        <v>0</v>
      </c>
    </row>
    <row r="244" spans="1:7">
      <c r="B244" s="8"/>
      <c r="D244" s="45"/>
      <c r="E244" s="18"/>
      <c r="F244" s="107"/>
      <c r="G244" s="107"/>
    </row>
    <row r="245" spans="1:7" ht="25.5">
      <c r="A245" s="31">
        <f>A234+1</f>
        <v>38</v>
      </c>
      <c r="B245" s="8">
        <f>B234+1</f>
        <v>808</v>
      </c>
      <c r="C245" s="23" t="s">
        <v>170</v>
      </c>
      <c r="D245" s="45"/>
      <c r="E245" s="18"/>
      <c r="F245" s="107"/>
      <c r="G245" s="107"/>
    </row>
    <row r="246" spans="1:7" ht="41.25" customHeight="1">
      <c r="B246" s="8"/>
      <c r="C246" s="23" t="s">
        <v>171</v>
      </c>
      <c r="D246" s="45"/>
      <c r="E246" s="18"/>
      <c r="F246" s="107"/>
      <c r="G246" s="107"/>
    </row>
    <row r="247" spans="1:7" ht="15" customHeight="1">
      <c r="B247" s="8"/>
      <c r="C247" s="23" t="s">
        <v>69</v>
      </c>
      <c r="D247" s="1"/>
      <c r="E247" s="1"/>
      <c r="F247" s="107"/>
      <c r="G247" s="107"/>
    </row>
    <row r="248" spans="1:7" ht="15" customHeight="1">
      <c r="B248" s="8"/>
      <c r="D248" s="45" t="s">
        <v>39</v>
      </c>
      <c r="E248" s="18">
        <v>7</v>
      </c>
      <c r="F248" s="107"/>
      <c r="G248" s="107">
        <f>E248*F248</f>
        <v>0</v>
      </c>
    </row>
    <row r="249" spans="1:7" ht="15" customHeight="1">
      <c r="B249" s="8"/>
      <c r="D249" s="45"/>
      <c r="E249" s="18"/>
      <c r="F249" s="107"/>
      <c r="G249" s="107"/>
    </row>
    <row r="250" spans="1:7" ht="25.5">
      <c r="A250" s="31">
        <f>A245+1</f>
        <v>39</v>
      </c>
      <c r="B250" s="8">
        <f>B245+1</f>
        <v>809</v>
      </c>
      <c r="C250" s="23" t="s">
        <v>49</v>
      </c>
      <c r="D250" s="45"/>
      <c r="E250" s="18"/>
      <c r="F250" s="107"/>
      <c r="G250" s="107"/>
    </row>
    <row r="251" spans="1:7" ht="41.25" customHeight="1">
      <c r="B251" s="8"/>
      <c r="C251" s="23" t="s">
        <v>37</v>
      </c>
      <c r="D251" s="45"/>
      <c r="E251" s="18"/>
      <c r="F251" s="107"/>
      <c r="G251" s="107"/>
    </row>
    <row r="252" spans="1:7" ht="15" customHeight="1">
      <c r="B252" s="8"/>
      <c r="C252" s="23" t="s">
        <v>69</v>
      </c>
      <c r="D252" s="1"/>
      <c r="E252" s="1"/>
      <c r="F252" s="107"/>
      <c r="G252" s="107"/>
    </row>
    <row r="253" spans="1:7" ht="15" customHeight="1">
      <c r="B253" s="8"/>
      <c r="D253" s="45" t="s">
        <v>39</v>
      </c>
      <c r="E253" s="18">
        <v>1.6</v>
      </c>
      <c r="F253" s="107"/>
      <c r="G253" s="107">
        <f>E253*F253</f>
        <v>0</v>
      </c>
    </row>
    <row r="254" spans="1:7" ht="15" customHeight="1">
      <c r="B254" s="8"/>
      <c r="D254" s="45"/>
      <c r="E254" s="18"/>
      <c r="F254" s="107"/>
      <c r="G254" s="107"/>
    </row>
    <row r="255" spans="1:7" ht="25.5">
      <c r="A255" s="31">
        <f>A250+1</f>
        <v>40</v>
      </c>
      <c r="B255" s="8">
        <f>B250+1</f>
        <v>810</v>
      </c>
      <c r="C255" s="54" t="s">
        <v>96</v>
      </c>
      <c r="D255" s="45"/>
      <c r="E255" s="18"/>
      <c r="F255" s="107"/>
      <c r="G255" s="107"/>
    </row>
    <row r="256" spans="1:7" ht="42.75" customHeight="1">
      <c r="B256" s="8"/>
      <c r="C256" s="54" t="s">
        <v>37</v>
      </c>
      <c r="D256" s="45"/>
      <c r="E256" s="18"/>
      <c r="F256" s="107"/>
      <c r="G256" s="107"/>
    </row>
    <row r="257" spans="1:7" ht="18" customHeight="1">
      <c r="B257" s="8"/>
      <c r="C257" s="23" t="s">
        <v>69</v>
      </c>
      <c r="D257" s="1"/>
      <c r="E257" s="1"/>
      <c r="F257" s="107"/>
      <c r="G257" s="107"/>
    </row>
    <row r="258" spans="1:7" ht="18" customHeight="1">
      <c r="B258" s="8"/>
      <c r="D258" s="45" t="s">
        <v>39</v>
      </c>
      <c r="E258" s="18">
        <v>16.5</v>
      </c>
      <c r="F258" s="107"/>
      <c r="G258" s="107">
        <f>E258*F258</f>
        <v>0</v>
      </c>
    </row>
    <row r="259" spans="1:7" ht="18.75" customHeight="1">
      <c r="B259" s="8"/>
      <c r="D259" s="45"/>
      <c r="E259" s="18"/>
      <c r="F259" s="7"/>
    </row>
    <row r="260" spans="1:7" ht="15" customHeight="1">
      <c r="A260" s="38"/>
      <c r="B260" s="28"/>
      <c r="C260" s="25"/>
      <c r="D260" s="43"/>
      <c r="E260" s="14"/>
      <c r="F260" s="34"/>
      <c r="G260" s="10"/>
    </row>
    <row r="261" spans="1:7" ht="15" customHeight="1">
      <c r="A261" s="39" t="s">
        <v>14</v>
      </c>
      <c r="B261" s="8"/>
      <c r="C261" s="76" t="str">
        <f>C192</f>
        <v>BRAVARSKI RADOVI</v>
      </c>
      <c r="D261" s="45"/>
      <c r="E261" s="8">
        <v>800</v>
      </c>
      <c r="G261" s="149">
        <f>SUM(G192:G260)</f>
        <v>0</v>
      </c>
    </row>
    <row r="262" spans="1:7" ht="15" customHeight="1">
      <c r="A262" s="40"/>
      <c r="B262" s="29"/>
      <c r="C262" s="26"/>
      <c r="D262" s="44"/>
      <c r="E262" s="15"/>
      <c r="F262" s="35"/>
      <c r="G262" s="11"/>
    </row>
    <row r="263" spans="1:7" ht="15" customHeight="1">
      <c r="A263" s="30"/>
      <c r="B263" s="30"/>
      <c r="D263" s="30"/>
      <c r="E263" s="16"/>
      <c r="F263" s="36"/>
      <c r="G263" s="12"/>
    </row>
    <row r="264" spans="1:7" ht="15" customHeight="1">
      <c r="A264" s="59"/>
      <c r="B264" s="8">
        <v>900</v>
      </c>
      <c r="C264" s="76" t="s">
        <v>54</v>
      </c>
      <c r="D264" s="30"/>
      <c r="E264" s="19"/>
      <c r="G264" s="9"/>
    </row>
    <row r="265" spans="1:7" ht="15" customHeight="1">
      <c r="A265" s="30"/>
      <c r="B265" s="30"/>
      <c r="D265" s="30"/>
      <c r="E265" s="16"/>
      <c r="F265" s="36"/>
      <c r="G265" s="12"/>
    </row>
    <row r="266" spans="1:7" ht="40.5" customHeight="1">
      <c r="A266" s="31">
        <f>A255+1</f>
        <v>41</v>
      </c>
      <c r="B266" s="8">
        <f>B264+1</f>
        <v>901</v>
      </c>
      <c r="C266" s="23" t="s">
        <v>7</v>
      </c>
      <c r="D266" s="45"/>
      <c r="E266" s="18"/>
      <c r="F266" s="7"/>
    </row>
    <row r="267" spans="1:7" ht="25.5">
      <c r="B267" s="8"/>
      <c r="C267" s="23" t="s">
        <v>41</v>
      </c>
      <c r="D267" s="45"/>
      <c r="E267" s="18"/>
      <c r="F267" s="7"/>
    </row>
    <row r="268" spans="1:7" ht="15" customHeight="1">
      <c r="B268" s="8"/>
      <c r="C268" s="23" t="s">
        <v>97</v>
      </c>
      <c r="D268" s="1"/>
      <c r="E268" s="1"/>
      <c r="F268" s="107"/>
      <c r="G268" s="107"/>
    </row>
    <row r="269" spans="1:7" ht="15" customHeight="1">
      <c r="B269" s="8"/>
      <c r="D269" s="45" t="s">
        <v>39</v>
      </c>
      <c r="E269" s="18">
        <v>31</v>
      </c>
      <c r="F269" s="107"/>
      <c r="G269" s="107">
        <f>E269*F269</f>
        <v>0</v>
      </c>
    </row>
    <row r="270" spans="1:7" ht="15" customHeight="1">
      <c r="B270" s="8"/>
      <c r="D270" s="45"/>
      <c r="E270" s="18"/>
      <c r="F270" s="107"/>
      <c r="G270" s="107"/>
    </row>
    <row r="271" spans="1:7" ht="29.25" customHeight="1">
      <c r="A271" s="31">
        <f>A266+1</f>
        <v>42</v>
      </c>
      <c r="B271" s="8">
        <f>B266+1</f>
        <v>902</v>
      </c>
      <c r="C271" s="23" t="s">
        <v>98</v>
      </c>
      <c r="D271" s="45"/>
      <c r="E271" s="18"/>
      <c r="F271" s="107"/>
      <c r="G271" s="107"/>
    </row>
    <row r="272" spans="1:7" ht="15" customHeight="1">
      <c r="B272" s="8"/>
      <c r="C272" s="384" t="s">
        <v>41</v>
      </c>
      <c r="D272" s="384"/>
      <c r="E272" s="18"/>
      <c r="F272" s="107"/>
      <c r="G272" s="107"/>
    </row>
    <row r="273" spans="1:7" ht="15" customHeight="1">
      <c r="B273" s="8"/>
      <c r="C273" s="23" t="s">
        <v>99</v>
      </c>
      <c r="D273" s="1"/>
      <c r="E273" s="1"/>
      <c r="F273" s="107"/>
      <c r="G273" s="107"/>
    </row>
    <row r="274" spans="1:7" ht="15" customHeight="1">
      <c r="B274" s="8"/>
      <c r="D274" s="45" t="s">
        <v>39</v>
      </c>
      <c r="E274" s="18">
        <v>82</v>
      </c>
      <c r="F274" s="107"/>
      <c r="G274" s="107">
        <f>E274*F274</f>
        <v>0</v>
      </c>
    </row>
    <row r="275" spans="1:7" ht="15" customHeight="1">
      <c r="B275" s="8"/>
      <c r="D275" s="45"/>
      <c r="E275" s="18"/>
      <c r="F275" s="107"/>
      <c r="G275" s="107"/>
    </row>
    <row r="276" spans="1:7" ht="27" customHeight="1">
      <c r="A276" s="31">
        <f>A271+1</f>
        <v>43</v>
      </c>
      <c r="B276" s="8">
        <f>B271+1</f>
        <v>903</v>
      </c>
      <c r="C276" s="23" t="s">
        <v>18</v>
      </c>
      <c r="D276" s="45"/>
      <c r="E276" s="18"/>
      <c r="F276" s="107"/>
      <c r="G276" s="107"/>
    </row>
    <row r="277" spans="1:7" ht="25.5">
      <c r="B277" s="8"/>
      <c r="C277" s="23" t="s">
        <v>41</v>
      </c>
      <c r="D277" s="1"/>
      <c r="E277" s="1"/>
      <c r="F277" s="107"/>
      <c r="G277" s="107"/>
    </row>
    <row r="278" spans="1:7">
      <c r="B278" s="8"/>
      <c r="D278" s="45" t="s">
        <v>39</v>
      </c>
      <c r="E278" s="18">
        <v>14</v>
      </c>
      <c r="F278" s="107"/>
      <c r="G278" s="107">
        <f>E278*F278</f>
        <v>0</v>
      </c>
    </row>
    <row r="279" spans="1:7" ht="15" customHeight="1">
      <c r="B279" s="8"/>
      <c r="D279" s="45"/>
      <c r="E279" s="18"/>
      <c r="F279" s="7"/>
    </row>
    <row r="280" spans="1:7" ht="15" customHeight="1">
      <c r="A280" s="38"/>
      <c r="B280" s="28"/>
      <c r="C280" s="25"/>
      <c r="D280" s="43"/>
      <c r="E280" s="14"/>
      <c r="F280" s="34"/>
      <c r="G280" s="10"/>
    </row>
    <row r="281" spans="1:7" ht="15" customHeight="1">
      <c r="A281" s="39" t="s">
        <v>14</v>
      </c>
      <c r="B281" s="8"/>
      <c r="C281" s="76" t="s">
        <v>54</v>
      </c>
      <c r="D281" s="45"/>
      <c r="E281" s="8">
        <v>1000</v>
      </c>
      <c r="G281" s="149">
        <f>SUM(G269:G280)</f>
        <v>0</v>
      </c>
    </row>
    <row r="282" spans="1:7" ht="15" customHeight="1">
      <c r="A282" s="40"/>
      <c r="B282" s="29"/>
      <c r="C282" s="26"/>
      <c r="D282" s="44"/>
      <c r="E282" s="15"/>
      <c r="F282" s="35"/>
      <c r="G282" s="11"/>
    </row>
    <row r="283" spans="1:7">
      <c r="A283" s="30"/>
      <c r="B283" s="8"/>
      <c r="D283" s="45"/>
      <c r="E283" s="60"/>
      <c r="F283" s="7"/>
    </row>
    <row r="284" spans="1:7">
      <c r="A284" s="59"/>
      <c r="B284" s="8">
        <v>1000</v>
      </c>
      <c r="C284" s="76" t="s">
        <v>20</v>
      </c>
      <c r="D284" s="30"/>
      <c r="E284" s="60"/>
      <c r="F284" s="7"/>
    </row>
    <row r="285" spans="1:7" s="2" customFormat="1" ht="12.75">
      <c r="A285" s="31"/>
      <c r="B285" s="8"/>
      <c r="C285" s="23"/>
      <c r="D285" s="45"/>
      <c r="E285" s="60"/>
      <c r="F285" s="7"/>
      <c r="G285" s="7"/>
    </row>
    <row r="286" spans="1:7" s="2" customFormat="1" ht="12.75">
      <c r="A286" s="31"/>
      <c r="B286" s="8"/>
      <c r="C286" s="23"/>
      <c r="D286" s="45"/>
      <c r="E286" s="60"/>
      <c r="F286" s="7"/>
      <c r="G286" s="7"/>
    </row>
    <row r="287" spans="1:7" s="2" customFormat="1" ht="54" customHeight="1">
      <c r="A287" s="31">
        <f>A276+1</f>
        <v>44</v>
      </c>
      <c r="B287" s="8">
        <f>B284+1</f>
        <v>1001</v>
      </c>
      <c r="C287" s="23" t="s">
        <v>100</v>
      </c>
      <c r="D287" s="45"/>
      <c r="E287" s="60"/>
      <c r="F287" s="7"/>
      <c r="G287" s="7">
        <f>E287*F287</f>
        <v>0</v>
      </c>
    </row>
    <row r="288" spans="1:7" s="2" customFormat="1" ht="15" customHeight="1">
      <c r="A288" s="31"/>
      <c r="B288" s="8"/>
      <c r="C288" s="23" t="s">
        <v>16</v>
      </c>
      <c r="D288" s="45"/>
      <c r="E288" s="60"/>
      <c r="F288" s="107"/>
      <c r="G288" s="107"/>
    </row>
    <row r="289" spans="1:7" s="2" customFormat="1" ht="15" customHeight="1">
      <c r="A289" s="31"/>
      <c r="B289" s="8"/>
      <c r="C289" s="23"/>
      <c r="D289" s="45" t="s">
        <v>12</v>
      </c>
      <c r="E289" s="60">
        <v>303</v>
      </c>
      <c r="F289" s="107"/>
      <c r="G289" s="107">
        <f>E289*F289</f>
        <v>0</v>
      </c>
    </row>
    <row r="290" spans="1:7" s="2" customFormat="1" ht="15" customHeight="1">
      <c r="A290" s="31"/>
      <c r="B290" s="8"/>
      <c r="C290" s="23"/>
      <c r="D290" s="45"/>
      <c r="E290" s="60"/>
      <c r="F290" s="107"/>
      <c r="G290" s="107"/>
    </row>
    <row r="291" spans="1:7" s="2" customFormat="1" ht="28.5" customHeight="1">
      <c r="A291" s="31">
        <f>A287+1</f>
        <v>45</v>
      </c>
      <c r="B291" s="8">
        <f>B287+1</f>
        <v>1002</v>
      </c>
      <c r="C291" s="23" t="s">
        <v>101</v>
      </c>
      <c r="D291" s="45"/>
      <c r="E291" s="60"/>
      <c r="F291" s="107"/>
      <c r="G291" s="107"/>
    </row>
    <row r="292" spans="1:7" s="2" customFormat="1" ht="15.95" customHeight="1">
      <c r="A292" s="31"/>
      <c r="B292" s="8"/>
      <c r="C292" s="23" t="s">
        <v>16</v>
      </c>
      <c r="D292" s="45"/>
      <c r="E292" s="60"/>
      <c r="F292" s="107"/>
      <c r="G292" s="107"/>
    </row>
    <row r="293" spans="1:7" s="2" customFormat="1" ht="15.95" customHeight="1">
      <c r="A293" s="31"/>
      <c r="B293" s="8"/>
      <c r="C293" s="23"/>
      <c r="D293" s="45" t="s">
        <v>12</v>
      </c>
      <c r="E293" s="60">
        <v>141</v>
      </c>
      <c r="F293" s="107"/>
      <c r="G293" s="107">
        <f>E293*F293</f>
        <v>0</v>
      </c>
    </row>
    <row r="294" spans="1:7" s="2" customFormat="1" ht="15.95" customHeight="1">
      <c r="A294" s="31"/>
      <c r="B294" s="8"/>
      <c r="C294" s="23"/>
      <c r="D294" s="45"/>
      <c r="E294" s="60"/>
      <c r="F294" s="107"/>
      <c r="G294" s="107"/>
    </row>
    <row r="295" spans="1:7" s="2" customFormat="1" ht="29.25" customHeight="1">
      <c r="A295" s="31">
        <f>A291+1</f>
        <v>46</v>
      </c>
      <c r="B295" s="8">
        <f>B291+1</f>
        <v>1003</v>
      </c>
      <c r="C295" s="23" t="s">
        <v>167</v>
      </c>
      <c r="D295" s="45"/>
      <c r="E295" s="60"/>
      <c r="F295" s="107"/>
      <c r="G295" s="107"/>
    </row>
    <row r="296" spans="1:7" s="2" customFormat="1" ht="15.95" customHeight="1">
      <c r="A296" s="31"/>
      <c r="B296" s="8"/>
      <c r="C296" s="23" t="s">
        <v>16</v>
      </c>
      <c r="D296" s="45"/>
      <c r="E296" s="60"/>
      <c r="F296" s="107"/>
      <c r="G296" s="107"/>
    </row>
    <row r="297" spans="1:7" s="2" customFormat="1" ht="15.95" customHeight="1">
      <c r="A297" s="31"/>
      <c r="B297" s="8"/>
      <c r="C297" s="23"/>
      <c r="D297" s="45" t="s">
        <v>12</v>
      </c>
      <c r="E297" s="60">
        <v>136</v>
      </c>
      <c r="F297" s="107"/>
      <c r="G297" s="107">
        <f>E297*F297</f>
        <v>0</v>
      </c>
    </row>
    <row r="298" spans="1:7" s="2" customFormat="1" ht="15.95" customHeight="1">
      <c r="A298" s="31"/>
      <c r="B298" s="8"/>
      <c r="C298" s="23"/>
      <c r="D298" s="45"/>
      <c r="E298" s="60"/>
      <c r="F298" s="107"/>
      <c r="G298" s="107"/>
    </row>
    <row r="299" spans="1:7" s="2" customFormat="1" ht="27.75" customHeight="1">
      <c r="A299" s="31">
        <f>A295+1</f>
        <v>47</v>
      </c>
      <c r="B299" s="8">
        <f>B295+1</f>
        <v>1004</v>
      </c>
      <c r="C299" s="23" t="s">
        <v>71</v>
      </c>
      <c r="D299" s="45"/>
      <c r="E299" s="60"/>
      <c r="F299" s="107"/>
      <c r="G299" s="107"/>
    </row>
    <row r="300" spans="1:7" s="2" customFormat="1" ht="25.5">
      <c r="A300" s="31"/>
      <c r="B300" s="8"/>
      <c r="C300" s="23" t="s">
        <v>72</v>
      </c>
      <c r="D300" s="45"/>
      <c r="E300" s="60"/>
      <c r="F300" s="107"/>
      <c r="G300" s="107"/>
    </row>
    <row r="301" spans="1:7" s="2" customFormat="1" ht="15" customHeight="1">
      <c r="A301" s="31"/>
      <c r="B301" s="8"/>
      <c r="C301" s="23"/>
      <c r="D301" s="45" t="s">
        <v>12</v>
      </c>
      <c r="E301" s="60">
        <v>635</v>
      </c>
      <c r="F301" s="107"/>
      <c r="G301" s="107">
        <f>E301*F301</f>
        <v>0</v>
      </c>
    </row>
    <row r="302" spans="1:7" s="2" customFormat="1" ht="15" customHeight="1">
      <c r="A302" s="31"/>
      <c r="B302" s="8"/>
      <c r="C302" s="23"/>
    </row>
    <row r="303" spans="1:7" ht="15" customHeight="1">
      <c r="A303" s="63"/>
      <c r="B303" s="64"/>
      <c r="C303" s="65"/>
      <c r="D303" s="66"/>
      <c r="E303" s="67"/>
      <c r="F303" s="91"/>
      <c r="G303" s="73"/>
    </row>
    <row r="304" spans="1:7" ht="15" customHeight="1">
      <c r="A304" s="39" t="s">
        <v>14</v>
      </c>
      <c r="B304" s="8"/>
      <c r="C304" s="76" t="s">
        <v>20</v>
      </c>
      <c r="D304" s="45"/>
      <c r="E304" s="8">
        <v>1000</v>
      </c>
      <c r="G304" s="149">
        <f>SUM(G289:G303)</f>
        <v>0</v>
      </c>
    </row>
    <row r="305" spans="1:7" ht="15" customHeight="1">
      <c r="A305" s="68"/>
      <c r="B305" s="69"/>
      <c r="C305" s="70"/>
      <c r="D305" s="71"/>
      <c r="E305" s="72"/>
      <c r="F305" s="92"/>
      <c r="G305" s="74"/>
    </row>
    <row r="306" spans="1:7" ht="15" customHeight="1">
      <c r="B306" s="8"/>
      <c r="D306" s="45"/>
      <c r="E306" s="18"/>
      <c r="F306" s="7"/>
    </row>
    <row r="307" spans="1:7" ht="15" customHeight="1">
      <c r="B307" s="8">
        <v>1100</v>
      </c>
      <c r="C307" s="76" t="s">
        <v>34</v>
      </c>
      <c r="D307" s="45"/>
      <c r="E307" s="18"/>
      <c r="F307" s="7"/>
    </row>
    <row r="308" spans="1:7">
      <c r="B308" s="8"/>
      <c r="D308" s="45"/>
      <c r="E308" s="1"/>
      <c r="F308" s="107"/>
      <c r="G308" s="107"/>
    </row>
    <row r="309" spans="1:7" ht="17.25" customHeight="1">
      <c r="A309" s="31">
        <f>A299+1</f>
        <v>48</v>
      </c>
      <c r="B309" s="8">
        <f>B307+1</f>
        <v>1101</v>
      </c>
      <c r="C309" s="23" t="s">
        <v>169</v>
      </c>
      <c r="D309" s="45"/>
      <c r="E309" s="1"/>
      <c r="F309" s="107"/>
      <c r="G309" s="107"/>
    </row>
    <row r="310" spans="1:7" ht="15" customHeight="1">
      <c r="B310" s="8"/>
      <c r="C310" s="23" t="s">
        <v>16</v>
      </c>
      <c r="D310" s="1"/>
      <c r="E310" s="1"/>
      <c r="F310" s="107"/>
      <c r="G310" s="107"/>
    </row>
    <row r="311" spans="1:7" ht="15" customHeight="1">
      <c r="B311" s="8"/>
      <c r="D311" s="45" t="s">
        <v>12</v>
      </c>
      <c r="E311" s="18">
        <v>45</v>
      </c>
      <c r="F311" s="107"/>
      <c r="G311" s="107">
        <f>E311*F311</f>
        <v>0</v>
      </c>
    </row>
    <row r="312" spans="1:7" ht="15" customHeight="1">
      <c r="B312" s="8"/>
      <c r="D312" s="45"/>
      <c r="E312" s="18"/>
      <c r="F312" s="107"/>
      <c r="G312" s="107"/>
    </row>
    <row r="313" spans="1:7" ht="54" customHeight="1">
      <c r="A313" s="31">
        <f>A309+1</f>
        <v>49</v>
      </c>
      <c r="B313" s="8">
        <f>B309+1</f>
        <v>1102</v>
      </c>
      <c r="C313" s="23" t="s">
        <v>102</v>
      </c>
      <c r="D313" s="45"/>
      <c r="E313" s="1"/>
      <c r="F313" s="107"/>
      <c r="G313" s="107"/>
    </row>
    <row r="314" spans="1:7" ht="15" customHeight="1">
      <c r="B314" s="8"/>
      <c r="C314" s="23" t="s">
        <v>16</v>
      </c>
      <c r="D314" s="1"/>
      <c r="E314" s="1"/>
      <c r="F314" s="107"/>
      <c r="G314" s="107"/>
    </row>
    <row r="315" spans="1:7" ht="15" customHeight="1">
      <c r="B315" s="8"/>
      <c r="D315" s="45" t="s">
        <v>12</v>
      </c>
      <c r="E315" s="18">
        <v>425</v>
      </c>
      <c r="F315" s="107"/>
      <c r="G315" s="107">
        <f>E315*F315</f>
        <v>0</v>
      </c>
    </row>
    <row r="316" spans="1:7" ht="15" customHeight="1">
      <c r="B316" s="8"/>
      <c r="D316" s="45"/>
      <c r="E316" s="18"/>
      <c r="F316" s="107"/>
      <c r="G316" s="107"/>
    </row>
    <row r="317" spans="1:7" ht="67.5" customHeight="1">
      <c r="A317" s="31">
        <f>A313+1</f>
        <v>50</v>
      </c>
      <c r="B317" s="8">
        <f>B313+1</f>
        <v>1103</v>
      </c>
      <c r="C317" s="23" t="s">
        <v>103</v>
      </c>
      <c r="D317" s="45"/>
      <c r="E317" s="18"/>
      <c r="F317" s="107"/>
      <c r="G317" s="107"/>
    </row>
    <row r="318" spans="1:7" ht="15" customHeight="1">
      <c r="B318" s="8"/>
      <c r="C318" s="23" t="s">
        <v>16</v>
      </c>
      <c r="D318" s="1"/>
      <c r="E318" s="1"/>
      <c r="F318" s="107"/>
      <c r="G318" s="107"/>
    </row>
    <row r="319" spans="1:7" ht="15" customHeight="1">
      <c r="B319" s="8"/>
      <c r="D319" s="45" t="s">
        <v>12</v>
      </c>
      <c r="E319" s="18">
        <v>37</v>
      </c>
      <c r="F319" s="107"/>
      <c r="G319" s="107">
        <f>E319*F319</f>
        <v>0</v>
      </c>
    </row>
    <row r="320" spans="1:7" ht="15" customHeight="1">
      <c r="B320" s="8"/>
      <c r="D320" s="45"/>
      <c r="E320" s="18"/>
      <c r="F320" s="107"/>
      <c r="G320" s="107"/>
    </row>
    <row r="321" spans="1:7" ht="54" customHeight="1">
      <c r="A321" s="31">
        <f>A317+1</f>
        <v>51</v>
      </c>
      <c r="B321" s="8">
        <f>B317+1</f>
        <v>1104</v>
      </c>
      <c r="C321" s="23" t="s">
        <v>74</v>
      </c>
      <c r="D321" s="45"/>
      <c r="E321" s="18"/>
      <c r="F321" s="107"/>
      <c r="G321" s="107"/>
    </row>
    <row r="322" spans="1:7" ht="30" customHeight="1">
      <c r="B322" s="8"/>
      <c r="C322" s="23" t="s">
        <v>76</v>
      </c>
      <c r="D322" s="45"/>
      <c r="E322" s="18"/>
      <c r="F322" s="107"/>
      <c r="G322" s="107"/>
    </row>
    <row r="323" spans="1:7" s="105" customFormat="1" ht="15" customHeight="1">
      <c r="A323" s="102"/>
      <c r="B323" s="103"/>
      <c r="C323" s="106" t="s">
        <v>16</v>
      </c>
      <c r="F323" s="107"/>
      <c r="G323" s="107"/>
    </row>
    <row r="324" spans="1:7" s="105" customFormat="1" ht="15" customHeight="1">
      <c r="A324" s="102"/>
      <c r="B324" s="103"/>
      <c r="C324" s="106"/>
      <c r="D324" s="104" t="s">
        <v>12</v>
      </c>
      <c r="E324" s="112">
        <v>5</v>
      </c>
      <c r="F324" s="107"/>
      <c r="G324" s="107">
        <f>E324*F324</f>
        <v>0</v>
      </c>
    </row>
    <row r="325" spans="1:7" ht="15" customHeight="1">
      <c r="B325" s="8"/>
      <c r="D325" s="45"/>
      <c r="E325" s="18"/>
      <c r="F325" s="107"/>
      <c r="G325" s="107"/>
    </row>
    <row r="326" spans="1:7" ht="41.25" customHeight="1">
      <c r="A326" s="31">
        <f>A321+1</f>
        <v>52</v>
      </c>
      <c r="B326" s="8">
        <f>B321+1</f>
        <v>1105</v>
      </c>
      <c r="C326" s="23" t="s">
        <v>104</v>
      </c>
      <c r="D326" s="89"/>
      <c r="E326" s="18"/>
      <c r="F326" s="107"/>
      <c r="G326" s="107"/>
    </row>
    <row r="327" spans="1:7" ht="15" customHeight="1">
      <c r="B327" s="8"/>
      <c r="C327" s="23" t="s">
        <v>16</v>
      </c>
      <c r="D327" s="1"/>
      <c r="E327" s="1"/>
      <c r="F327" s="107"/>
      <c r="G327" s="107"/>
    </row>
    <row r="328" spans="1:7" ht="15" customHeight="1">
      <c r="B328" s="8"/>
      <c r="D328" s="45" t="s">
        <v>12</v>
      </c>
      <c r="E328" s="18">
        <v>156</v>
      </c>
      <c r="F328" s="107"/>
      <c r="G328" s="107">
        <f>E328*F328</f>
        <v>0</v>
      </c>
    </row>
    <row r="329" spans="1:7" ht="15" customHeight="1">
      <c r="B329" s="8"/>
      <c r="D329" s="45"/>
      <c r="E329" s="18"/>
      <c r="F329" s="109"/>
      <c r="G329" s="109"/>
    </row>
    <row r="330" spans="1:7">
      <c r="A330" s="38"/>
      <c r="B330" s="28"/>
      <c r="C330" s="25"/>
      <c r="D330" s="43"/>
      <c r="E330" s="14"/>
      <c r="F330" s="150"/>
      <c r="G330" s="151"/>
    </row>
    <row r="331" spans="1:7" ht="15" customHeight="1">
      <c r="A331" s="39" t="s">
        <v>35</v>
      </c>
      <c r="B331" s="8"/>
      <c r="C331" s="76" t="str">
        <f>C307</f>
        <v>KERAMIČARSKI RADOVI</v>
      </c>
      <c r="D331" s="45"/>
      <c r="E331" s="8">
        <v>1100</v>
      </c>
      <c r="F331" s="107"/>
      <c r="G331" s="149">
        <f>SUM(G311:G330)</f>
        <v>0</v>
      </c>
    </row>
    <row r="332" spans="1:7">
      <c r="A332" s="40"/>
      <c r="B332" s="29"/>
      <c r="C332" s="26"/>
      <c r="D332" s="44"/>
      <c r="E332" s="15"/>
      <c r="F332" s="35"/>
      <c r="G332" s="11"/>
    </row>
    <row r="333" spans="1:7" s="6" customFormat="1">
      <c r="A333" s="30"/>
      <c r="B333" s="30"/>
      <c r="C333" s="58"/>
      <c r="D333" s="30"/>
      <c r="E333" s="16"/>
      <c r="F333" s="36"/>
      <c r="G333" s="12"/>
    </row>
    <row r="334" spans="1:7">
      <c r="B334" s="8">
        <v>1200</v>
      </c>
      <c r="C334" s="76" t="s">
        <v>44</v>
      </c>
      <c r="D334" s="45"/>
      <c r="E334" s="18"/>
      <c r="F334" s="7"/>
    </row>
    <row r="335" spans="1:7">
      <c r="B335" s="59"/>
      <c r="D335" s="45"/>
      <c r="E335" s="18"/>
      <c r="F335" s="7"/>
    </row>
    <row r="336" spans="1:7" ht="79.5" customHeight="1">
      <c r="A336" s="31">
        <f>A326+1</f>
        <v>53</v>
      </c>
      <c r="B336" s="8">
        <f>B334+1</f>
        <v>1201</v>
      </c>
      <c r="C336" s="23" t="s">
        <v>105</v>
      </c>
      <c r="D336" s="45"/>
      <c r="E336" s="18"/>
      <c r="F336" s="7"/>
      <c r="G336" s="7">
        <f>E336*F336</f>
        <v>0</v>
      </c>
    </row>
    <row r="337" spans="1:7" ht="53.25" customHeight="1">
      <c r="B337" s="59"/>
      <c r="C337" s="23" t="s">
        <v>45</v>
      </c>
      <c r="D337" s="1"/>
      <c r="E337" s="1"/>
      <c r="F337" s="1"/>
      <c r="G337" s="1"/>
    </row>
    <row r="338" spans="1:7" ht="15" customHeight="1">
      <c r="B338" s="59"/>
      <c r="D338" s="45" t="s">
        <v>12</v>
      </c>
      <c r="E338" s="18">
        <v>262</v>
      </c>
      <c r="F338" s="107"/>
      <c r="G338" s="107">
        <f>E338*F338</f>
        <v>0</v>
      </c>
    </row>
    <row r="339" spans="1:7" ht="15" customHeight="1">
      <c r="B339" s="59"/>
      <c r="D339" s="45"/>
      <c r="E339" s="18"/>
      <c r="F339" s="107"/>
      <c r="G339" s="107"/>
    </row>
    <row r="340" spans="1:7">
      <c r="A340" s="38"/>
      <c r="B340" s="77"/>
      <c r="C340" s="25"/>
      <c r="D340" s="78"/>
      <c r="E340" s="79"/>
      <c r="F340" s="34"/>
      <c r="G340" s="10"/>
    </row>
    <row r="341" spans="1:7">
      <c r="A341" s="39" t="s">
        <v>35</v>
      </c>
      <c r="B341" s="30"/>
      <c r="C341" s="76" t="str">
        <f>C334</f>
        <v>SPUŠTENI PLAFONI</v>
      </c>
      <c r="D341" s="30"/>
      <c r="E341" s="8">
        <v>1300</v>
      </c>
      <c r="G341" s="149">
        <f>SUM(G338:G340)</f>
        <v>0</v>
      </c>
    </row>
    <row r="342" spans="1:7">
      <c r="A342" s="41"/>
      <c r="B342" s="80"/>
      <c r="C342" s="26"/>
      <c r="D342" s="80"/>
      <c r="E342" s="81"/>
      <c r="F342" s="35"/>
      <c r="G342" s="11"/>
    </row>
    <row r="343" spans="1:7">
      <c r="B343" s="31"/>
      <c r="C343" s="76"/>
      <c r="D343" s="31"/>
      <c r="E343" s="20"/>
      <c r="F343" s="36"/>
      <c r="G343" s="61"/>
    </row>
    <row r="344" spans="1:7" ht="14.25" customHeight="1">
      <c r="B344" s="8">
        <v>1300</v>
      </c>
      <c r="C344" s="4" t="s">
        <v>46</v>
      </c>
      <c r="D344" s="45"/>
      <c r="E344" s="18"/>
      <c r="F344" s="7"/>
    </row>
    <row r="345" spans="1:7">
      <c r="B345" s="8"/>
      <c r="C345" s="76"/>
      <c r="D345" s="45"/>
      <c r="E345" s="18"/>
      <c r="F345" s="7"/>
    </row>
    <row r="346" spans="1:7" ht="98.25" customHeight="1">
      <c r="A346" s="31">
        <f>A336+1</f>
        <v>54</v>
      </c>
      <c r="B346" s="8">
        <f>B344+1</f>
        <v>1301</v>
      </c>
      <c r="C346" s="23" t="s">
        <v>83</v>
      </c>
      <c r="D346" s="45"/>
      <c r="E346" s="18"/>
      <c r="F346" s="7"/>
    </row>
    <row r="347" spans="1:7" ht="29.25" customHeight="1">
      <c r="B347" s="8"/>
      <c r="C347" s="23" t="s">
        <v>47</v>
      </c>
      <c r="E347" s="18"/>
      <c r="F347" s="107"/>
      <c r="G347" s="107"/>
    </row>
    <row r="348" spans="1:7">
      <c r="B348" s="8"/>
      <c r="D348" s="45" t="s">
        <v>12</v>
      </c>
      <c r="E348" s="18">
        <v>248</v>
      </c>
      <c r="F348" s="107"/>
      <c r="G348" s="107">
        <f>E348*F348</f>
        <v>0</v>
      </c>
    </row>
    <row r="349" spans="1:7" ht="17.25" customHeight="1">
      <c r="B349" s="8"/>
      <c r="D349" s="45"/>
      <c r="E349" s="18"/>
      <c r="F349" s="107"/>
      <c r="G349" s="107"/>
    </row>
    <row r="350" spans="1:7" ht="99" customHeight="1">
      <c r="A350" s="31">
        <f>A346+1</f>
        <v>55</v>
      </c>
      <c r="B350" s="8">
        <f>B346+1</f>
        <v>1302</v>
      </c>
      <c r="C350" s="23" t="s">
        <v>84</v>
      </c>
      <c r="D350" s="45"/>
      <c r="E350" s="18"/>
      <c r="F350" s="107"/>
      <c r="G350" s="107"/>
    </row>
    <row r="351" spans="1:7" ht="25.5">
      <c r="B351" s="8"/>
      <c r="C351" s="23" t="s">
        <v>47</v>
      </c>
      <c r="D351" s="45"/>
      <c r="E351" s="18"/>
      <c r="F351" s="107"/>
      <c r="G351" s="107"/>
    </row>
    <row r="352" spans="1:7" ht="15" customHeight="1">
      <c r="B352" s="8"/>
      <c r="D352" s="45" t="s">
        <v>12</v>
      </c>
      <c r="E352" s="18">
        <v>1200</v>
      </c>
      <c r="F352" s="107"/>
      <c r="G352" s="107">
        <f>E352*F352</f>
        <v>0</v>
      </c>
    </row>
    <row r="353" spans="1:7" ht="16.5" customHeight="1">
      <c r="B353" s="8"/>
      <c r="D353" s="45"/>
      <c r="E353" s="18"/>
      <c r="F353" s="109"/>
      <c r="G353" s="109"/>
    </row>
    <row r="354" spans="1:7">
      <c r="A354" s="38"/>
      <c r="B354" s="28"/>
      <c r="C354" s="25"/>
      <c r="D354" s="43"/>
      <c r="E354" s="14"/>
      <c r="F354" s="150"/>
      <c r="G354" s="151"/>
    </row>
    <row r="355" spans="1:7">
      <c r="A355" s="39" t="s">
        <v>14</v>
      </c>
      <c r="B355" s="8"/>
      <c r="C355" s="76" t="str">
        <f>C344</f>
        <v>MOLERSKO FARBARSKI RADOVI</v>
      </c>
      <c r="D355" s="45"/>
      <c r="E355" s="8">
        <v>1300</v>
      </c>
      <c r="F355" s="107"/>
      <c r="G355" s="149">
        <f>SUM(G348:G354)</f>
        <v>0</v>
      </c>
    </row>
    <row r="356" spans="1:7">
      <c r="A356" s="40"/>
      <c r="B356" s="29"/>
      <c r="C356" s="26"/>
      <c r="D356" s="44"/>
      <c r="E356" s="15"/>
      <c r="F356" s="35"/>
      <c r="G356" s="11"/>
    </row>
    <row r="357" spans="1:7" ht="15" customHeight="1">
      <c r="A357" s="30"/>
      <c r="B357" s="30"/>
      <c r="D357" s="30"/>
      <c r="E357" s="16"/>
      <c r="F357" s="36"/>
      <c r="G357" s="12"/>
    </row>
    <row r="358" spans="1:7">
      <c r="A358" s="30"/>
      <c r="B358" s="8"/>
      <c r="D358" s="45"/>
    </row>
    <row r="359" spans="1:7">
      <c r="A359" s="30"/>
      <c r="B359" s="8"/>
      <c r="D359" s="45"/>
    </row>
    <row r="360" spans="1:7" ht="23.25" customHeight="1">
      <c r="A360" s="42"/>
      <c r="B360" s="32"/>
      <c r="C360" s="90" t="s">
        <v>75</v>
      </c>
      <c r="D360" s="46"/>
      <c r="E360" s="21"/>
    </row>
    <row r="361" spans="1:7">
      <c r="A361" s="30"/>
      <c r="B361" s="8"/>
      <c r="D361" s="45"/>
    </row>
    <row r="362" spans="1:7" s="5" customFormat="1" ht="15" customHeight="1">
      <c r="A362" s="75"/>
      <c r="B362" s="8">
        <v>100</v>
      </c>
      <c r="C362" s="4" t="s">
        <v>31</v>
      </c>
      <c r="D362" s="75"/>
      <c r="E362" s="22"/>
      <c r="F362" s="9"/>
      <c r="G362" s="108">
        <f>G53</f>
        <v>0</v>
      </c>
    </row>
    <row r="363" spans="1:7">
      <c r="A363" s="30"/>
      <c r="B363" s="8"/>
      <c r="D363" s="45"/>
      <c r="G363" s="108"/>
    </row>
    <row r="364" spans="1:7" ht="14.25" customHeight="1">
      <c r="B364" s="8">
        <v>200</v>
      </c>
      <c r="C364" s="380" t="s">
        <v>56</v>
      </c>
      <c r="D364" s="380"/>
      <c r="E364" s="380"/>
      <c r="F364" s="7"/>
      <c r="G364" s="108">
        <f>G91</f>
        <v>0</v>
      </c>
    </row>
    <row r="365" spans="1:7">
      <c r="A365" s="30"/>
      <c r="B365" s="8"/>
      <c r="D365" s="45"/>
      <c r="G365" s="108"/>
    </row>
    <row r="366" spans="1:7" s="5" customFormat="1" ht="15" customHeight="1">
      <c r="A366" s="75"/>
      <c r="B366" s="8">
        <v>300</v>
      </c>
      <c r="C366" s="4" t="s">
        <v>38</v>
      </c>
      <c r="D366" s="75"/>
      <c r="E366" s="22"/>
      <c r="F366" s="9"/>
      <c r="G366" s="108">
        <f>G101</f>
        <v>0</v>
      </c>
    </row>
    <row r="367" spans="1:7" s="5" customFormat="1" ht="15" customHeight="1">
      <c r="A367" s="75"/>
      <c r="B367" s="8"/>
      <c r="C367" s="4"/>
      <c r="D367" s="75"/>
      <c r="E367" s="22"/>
      <c r="F367" s="9"/>
      <c r="G367" s="108"/>
    </row>
    <row r="368" spans="1:7" s="5" customFormat="1" ht="15" customHeight="1">
      <c r="A368" s="75"/>
      <c r="B368" s="8">
        <v>400</v>
      </c>
      <c r="C368" s="4" t="s">
        <v>5</v>
      </c>
      <c r="D368" s="75"/>
      <c r="E368" s="22"/>
      <c r="F368" s="9"/>
      <c r="G368" s="108">
        <f>G127</f>
        <v>0</v>
      </c>
    </row>
    <row r="369" spans="1:7">
      <c r="A369" s="30"/>
      <c r="B369" s="8"/>
      <c r="D369" s="45"/>
      <c r="G369" s="108"/>
    </row>
    <row r="370" spans="1:7" s="5" customFormat="1" ht="15" customHeight="1">
      <c r="A370" s="75"/>
      <c r="B370" s="8">
        <v>500</v>
      </c>
      <c r="C370" s="4" t="s">
        <v>40</v>
      </c>
      <c r="D370" s="75"/>
      <c r="E370" s="22"/>
      <c r="F370" s="9"/>
      <c r="G370" s="108">
        <f>G141</f>
        <v>0</v>
      </c>
    </row>
    <row r="371" spans="1:7">
      <c r="A371" s="30"/>
      <c r="B371" s="8"/>
      <c r="D371" s="45"/>
      <c r="G371" s="108"/>
    </row>
    <row r="372" spans="1:7" s="5" customFormat="1" ht="15" customHeight="1">
      <c r="A372" s="75"/>
      <c r="B372" s="8">
        <v>600</v>
      </c>
      <c r="C372" s="4" t="s">
        <v>4</v>
      </c>
      <c r="D372" s="75"/>
      <c r="E372" s="22"/>
      <c r="F372" s="9"/>
      <c r="G372" s="108">
        <f>G151</f>
        <v>0</v>
      </c>
    </row>
    <row r="373" spans="1:7">
      <c r="A373" s="30"/>
      <c r="B373" s="8"/>
      <c r="D373" s="45"/>
      <c r="G373" s="108"/>
    </row>
    <row r="374" spans="1:7" s="5" customFormat="1" ht="15" customHeight="1">
      <c r="A374" s="75"/>
      <c r="B374" s="8">
        <v>700</v>
      </c>
      <c r="C374" s="4" t="s">
        <v>6</v>
      </c>
      <c r="D374" s="75"/>
      <c r="E374" s="22"/>
      <c r="F374" s="9"/>
      <c r="G374" s="108">
        <f>G189</f>
        <v>0</v>
      </c>
    </row>
    <row r="375" spans="1:7">
      <c r="A375" s="30"/>
      <c r="B375" s="8"/>
      <c r="D375" s="45"/>
      <c r="G375" s="108"/>
    </row>
    <row r="376" spans="1:7">
      <c r="A376" s="30"/>
      <c r="B376" s="8">
        <v>800</v>
      </c>
      <c r="C376" s="4" t="s">
        <v>29</v>
      </c>
      <c r="D376" s="45"/>
      <c r="G376" s="108">
        <f>G261</f>
        <v>0</v>
      </c>
    </row>
    <row r="377" spans="1:7">
      <c r="A377" s="30"/>
      <c r="B377" s="8"/>
      <c r="D377" s="45"/>
      <c r="G377" s="108"/>
    </row>
    <row r="378" spans="1:7">
      <c r="A378" s="30"/>
      <c r="B378" s="8">
        <v>900</v>
      </c>
      <c r="C378" s="4" t="s">
        <v>57</v>
      </c>
      <c r="D378" s="45"/>
      <c r="G378" s="108">
        <f>G281</f>
        <v>0</v>
      </c>
    </row>
    <row r="379" spans="1:7">
      <c r="A379" s="30"/>
      <c r="B379" s="8"/>
      <c r="D379" s="45"/>
      <c r="G379" s="108"/>
    </row>
    <row r="380" spans="1:7">
      <c r="A380" s="30"/>
      <c r="B380" s="8">
        <v>1000</v>
      </c>
      <c r="C380" s="4" t="s">
        <v>20</v>
      </c>
      <c r="D380" s="45"/>
      <c r="G380" s="108">
        <f>G304</f>
        <v>0</v>
      </c>
    </row>
    <row r="381" spans="1:7">
      <c r="A381" s="30"/>
      <c r="B381" s="8"/>
      <c r="D381" s="45"/>
      <c r="G381" s="108"/>
    </row>
    <row r="382" spans="1:7">
      <c r="A382" s="30"/>
      <c r="B382" s="8">
        <v>1100</v>
      </c>
      <c r="C382" s="4" t="s">
        <v>34</v>
      </c>
      <c r="D382" s="45"/>
      <c r="G382" s="108">
        <f>G331</f>
        <v>0</v>
      </c>
    </row>
    <row r="383" spans="1:7">
      <c r="A383" s="30"/>
      <c r="B383" s="8"/>
      <c r="D383" s="45"/>
      <c r="G383" s="108"/>
    </row>
    <row r="384" spans="1:7">
      <c r="A384" s="30"/>
      <c r="B384" s="8">
        <v>1200</v>
      </c>
      <c r="C384" s="4" t="s">
        <v>58</v>
      </c>
      <c r="D384" s="45"/>
      <c r="G384" s="108">
        <f>G341</f>
        <v>0</v>
      </c>
    </row>
    <row r="385" spans="1:7">
      <c r="A385" s="30"/>
      <c r="B385" s="8"/>
      <c r="D385" s="45"/>
      <c r="G385" s="108"/>
    </row>
    <row r="386" spans="1:7">
      <c r="A386" s="30"/>
      <c r="B386" s="8">
        <v>1300</v>
      </c>
      <c r="C386" s="4" t="s">
        <v>59</v>
      </c>
      <c r="D386" s="45"/>
      <c r="G386" s="108">
        <f>G355</f>
        <v>0</v>
      </c>
    </row>
    <row r="387" spans="1:7">
      <c r="A387" s="30"/>
      <c r="B387" s="8"/>
      <c r="D387" s="45"/>
      <c r="G387" s="108"/>
    </row>
    <row r="388" spans="1:7">
      <c r="A388" s="30"/>
      <c r="B388" s="8"/>
      <c r="D388" s="45"/>
      <c r="G388" s="108"/>
    </row>
    <row r="389" spans="1:7">
      <c r="A389" s="30"/>
      <c r="B389" s="385" t="s">
        <v>107</v>
      </c>
      <c r="C389" s="385"/>
      <c r="D389" s="385"/>
      <c r="E389" s="385"/>
      <c r="F389" s="111" t="s">
        <v>24</v>
      </c>
      <c r="G389" s="110">
        <f>SUM(G362:G388)</f>
        <v>0</v>
      </c>
    </row>
    <row r="390" spans="1:7">
      <c r="A390" s="30"/>
      <c r="B390" s="8"/>
      <c r="D390" s="45"/>
    </row>
    <row r="391" spans="1:7">
      <c r="A391" s="30"/>
      <c r="B391" s="8"/>
      <c r="D391" s="45"/>
    </row>
    <row r="392" spans="1:7" ht="18" customHeight="1">
      <c r="A392" s="30"/>
      <c r="B392" s="8"/>
      <c r="C392" s="382"/>
      <c r="D392" s="382"/>
      <c r="E392" s="382"/>
      <c r="F392" s="382"/>
    </row>
    <row r="393" spans="1:7" ht="18" customHeight="1">
      <c r="A393" s="30"/>
      <c r="B393" s="8"/>
      <c r="C393" s="152"/>
      <c r="D393" s="152"/>
      <c r="E393" s="152"/>
      <c r="F393" s="152"/>
    </row>
    <row r="394" spans="1:7" ht="18" customHeight="1">
      <c r="A394" s="30"/>
      <c r="B394" s="8"/>
      <c r="C394" s="120"/>
      <c r="D394" s="152"/>
      <c r="E394" s="152"/>
      <c r="F394" s="152"/>
    </row>
    <row r="395" spans="1:7" ht="18" customHeight="1">
      <c r="A395" s="30"/>
      <c r="B395" s="8"/>
      <c r="C395" s="120"/>
      <c r="D395" s="152"/>
      <c r="E395" s="152"/>
      <c r="F395" s="152"/>
    </row>
    <row r="396" spans="1:7" ht="18" customHeight="1">
      <c r="A396" s="155"/>
      <c r="B396" s="8"/>
      <c r="C396" s="154"/>
      <c r="D396" s="152"/>
      <c r="E396" s="152"/>
      <c r="F396" s="152"/>
    </row>
    <row r="397" spans="1:7" ht="7.5" customHeight="1">
      <c r="A397" s="155"/>
      <c r="B397" s="8"/>
      <c r="C397" s="153"/>
      <c r="D397" s="152"/>
      <c r="E397" s="152"/>
      <c r="F397" s="152"/>
    </row>
    <row r="398" spans="1:7">
      <c r="A398" s="30"/>
      <c r="B398" s="8"/>
      <c r="C398" s="123"/>
      <c r="D398" s="121"/>
      <c r="E398" s="122"/>
      <c r="F398" s="122"/>
      <c r="G398" s="107"/>
    </row>
    <row r="399" spans="1:7">
      <c r="A399" s="30"/>
      <c r="B399" s="8"/>
      <c r="C399" s="123"/>
      <c r="D399" s="157"/>
      <c r="E399" s="158"/>
      <c r="F399" s="158"/>
      <c r="G399" s="107"/>
    </row>
    <row r="400" spans="1:7">
      <c r="A400" s="30"/>
      <c r="B400" s="8"/>
      <c r="C400" s="123"/>
      <c r="D400" s="157"/>
      <c r="E400" s="158"/>
      <c r="F400" s="158"/>
      <c r="G400" s="107"/>
    </row>
    <row r="401" spans="1:7">
      <c r="A401" s="30"/>
      <c r="B401" s="8"/>
      <c r="C401" s="123"/>
      <c r="D401" s="157"/>
      <c r="E401" s="158"/>
      <c r="F401" s="158"/>
      <c r="G401" s="107"/>
    </row>
    <row r="402" spans="1:7">
      <c r="A402" s="30"/>
      <c r="B402" s="8"/>
      <c r="C402" s="123"/>
      <c r="D402" s="157"/>
      <c r="E402" s="158"/>
      <c r="F402" s="158"/>
      <c r="G402" s="107"/>
    </row>
    <row r="403" spans="1:7">
      <c r="A403" s="30"/>
      <c r="B403" s="8"/>
      <c r="C403" s="123"/>
      <c r="D403" s="121"/>
      <c r="E403" s="122"/>
      <c r="F403" s="122"/>
      <c r="G403" s="107"/>
    </row>
    <row r="404" spans="1:7">
      <c r="A404" s="155"/>
      <c r="B404" s="8"/>
      <c r="C404" s="156"/>
      <c r="D404" s="121"/>
      <c r="E404" s="122"/>
      <c r="F404" s="122"/>
      <c r="G404" s="107"/>
    </row>
    <row r="405" spans="1:7" ht="6" customHeight="1">
      <c r="A405" s="30"/>
      <c r="B405" s="8"/>
      <c r="C405" s="123"/>
      <c r="D405" s="121"/>
      <c r="E405" s="122"/>
      <c r="F405" s="122"/>
      <c r="G405" s="107"/>
    </row>
    <row r="406" spans="1:7">
      <c r="A406" s="30"/>
      <c r="B406" s="8"/>
      <c r="D406" s="45"/>
    </row>
    <row r="407" spans="1:7">
      <c r="B407" s="8"/>
      <c r="D407" s="45"/>
      <c r="E407" s="18"/>
      <c r="F407" s="7"/>
    </row>
    <row r="408" spans="1:7">
      <c r="B408" s="8"/>
      <c r="D408" s="45"/>
      <c r="E408" s="18"/>
      <c r="F408" s="7"/>
    </row>
    <row r="409" spans="1:7">
      <c r="B409" s="8"/>
      <c r="D409" s="45"/>
      <c r="E409" s="18"/>
      <c r="F409" s="7"/>
    </row>
    <row r="410" spans="1:7">
      <c r="B410" s="8"/>
      <c r="D410" s="45"/>
      <c r="E410" s="18"/>
      <c r="F410" s="7"/>
    </row>
    <row r="411" spans="1:7">
      <c r="B411" s="8"/>
      <c r="D411" s="45"/>
      <c r="E411" s="18"/>
      <c r="F411" s="7"/>
    </row>
    <row r="412" spans="1:7">
      <c r="B412" s="8"/>
      <c r="D412" s="45"/>
      <c r="E412" s="18"/>
      <c r="F412" s="7"/>
    </row>
    <row r="413" spans="1:7">
      <c r="B413" s="8"/>
      <c r="D413" s="45"/>
      <c r="E413" s="18"/>
      <c r="F413" s="7"/>
    </row>
    <row r="414" spans="1:7">
      <c r="B414" s="8"/>
      <c r="D414" s="45"/>
      <c r="E414" s="18"/>
      <c r="F414" s="7"/>
    </row>
    <row r="415" spans="1:7">
      <c r="B415" s="8"/>
      <c r="D415" s="45"/>
      <c r="E415" s="18"/>
      <c r="F415" s="7"/>
    </row>
    <row r="416" spans="1:7">
      <c r="B416" s="8"/>
      <c r="D416" s="45"/>
      <c r="E416" s="18"/>
      <c r="F416" s="7"/>
    </row>
    <row r="417" spans="2:6">
      <c r="B417" s="8"/>
      <c r="D417" s="45"/>
      <c r="E417" s="18"/>
      <c r="F417" s="7"/>
    </row>
    <row r="418" spans="2:6">
      <c r="B418" s="8"/>
      <c r="D418" s="45"/>
      <c r="E418" s="18"/>
      <c r="F418" s="7"/>
    </row>
    <row r="419" spans="2:6">
      <c r="B419" s="8"/>
      <c r="D419" s="45"/>
      <c r="E419" s="18"/>
      <c r="F419" s="7"/>
    </row>
    <row r="420" spans="2:6">
      <c r="B420" s="8"/>
      <c r="D420" s="45"/>
      <c r="E420" s="18"/>
      <c r="F420" s="7"/>
    </row>
    <row r="421" spans="2:6">
      <c r="B421" s="8"/>
      <c r="D421" s="45"/>
      <c r="E421" s="18"/>
      <c r="F421" s="7"/>
    </row>
    <row r="422" spans="2:6">
      <c r="B422" s="8"/>
      <c r="D422" s="45"/>
      <c r="E422" s="18"/>
      <c r="F422" s="7"/>
    </row>
    <row r="423" spans="2:6">
      <c r="B423" s="8"/>
      <c r="D423" s="45"/>
      <c r="E423" s="18"/>
      <c r="F423" s="7"/>
    </row>
    <row r="424" spans="2:6">
      <c r="B424" s="8"/>
      <c r="D424" s="45"/>
      <c r="E424" s="18"/>
      <c r="F424" s="7"/>
    </row>
    <row r="425" spans="2:6">
      <c r="B425" s="8"/>
      <c r="D425" s="45"/>
      <c r="E425" s="18"/>
      <c r="F425" s="7"/>
    </row>
    <row r="426" spans="2:6">
      <c r="B426" s="8"/>
      <c r="D426" s="45"/>
      <c r="E426" s="18"/>
      <c r="F426" s="7"/>
    </row>
    <row r="427" spans="2:6">
      <c r="B427" s="8"/>
      <c r="D427" s="45"/>
      <c r="E427" s="18"/>
      <c r="F427" s="7"/>
    </row>
    <row r="428" spans="2:6">
      <c r="B428" s="8"/>
      <c r="D428" s="45"/>
      <c r="E428" s="18"/>
      <c r="F428" s="7"/>
    </row>
    <row r="429" spans="2:6">
      <c r="B429" s="8"/>
      <c r="D429" s="45"/>
      <c r="E429" s="18"/>
      <c r="F429" s="7"/>
    </row>
    <row r="430" spans="2:6">
      <c r="B430" s="8"/>
      <c r="D430" s="45"/>
      <c r="E430" s="18"/>
      <c r="F430" s="7"/>
    </row>
    <row r="431" spans="2:6">
      <c r="B431" s="8"/>
      <c r="D431" s="45"/>
      <c r="E431" s="18"/>
      <c r="F431" s="7"/>
    </row>
    <row r="432" spans="2:6">
      <c r="B432" s="8"/>
      <c r="D432" s="45"/>
      <c r="E432" s="18"/>
      <c r="F432" s="7"/>
    </row>
    <row r="433" spans="2:6">
      <c r="B433" s="8"/>
      <c r="D433" s="45"/>
      <c r="E433" s="18"/>
      <c r="F433" s="7"/>
    </row>
    <row r="434" spans="2:6">
      <c r="B434" s="8"/>
      <c r="D434" s="45"/>
      <c r="E434" s="18"/>
      <c r="F434" s="7"/>
    </row>
    <row r="435" spans="2:6">
      <c r="B435" s="8"/>
      <c r="D435" s="45"/>
      <c r="E435" s="18"/>
      <c r="F435" s="7"/>
    </row>
    <row r="436" spans="2:6">
      <c r="B436" s="8"/>
      <c r="D436" s="45"/>
      <c r="E436" s="18"/>
      <c r="F436" s="7"/>
    </row>
    <row r="437" spans="2:6">
      <c r="B437" s="8"/>
      <c r="D437" s="45"/>
      <c r="E437" s="18"/>
      <c r="F437" s="7"/>
    </row>
    <row r="438" spans="2:6">
      <c r="B438" s="8"/>
      <c r="D438" s="45"/>
      <c r="E438" s="18"/>
      <c r="F438" s="7"/>
    </row>
    <row r="439" spans="2:6">
      <c r="B439" s="8"/>
      <c r="D439" s="45"/>
      <c r="E439" s="18"/>
      <c r="F439" s="7"/>
    </row>
    <row r="440" spans="2:6">
      <c r="B440" s="8"/>
      <c r="D440" s="45"/>
      <c r="E440" s="18"/>
      <c r="F440" s="7"/>
    </row>
    <row r="441" spans="2:6">
      <c r="B441" s="8"/>
      <c r="D441" s="45"/>
      <c r="E441" s="18"/>
      <c r="F441" s="7"/>
    </row>
    <row r="442" spans="2:6">
      <c r="B442" s="8"/>
      <c r="D442" s="45"/>
      <c r="E442" s="18"/>
      <c r="F442" s="7"/>
    </row>
    <row r="443" spans="2:6">
      <c r="B443" s="8"/>
      <c r="D443" s="45"/>
      <c r="E443" s="18"/>
      <c r="F443" s="7"/>
    </row>
    <row r="444" spans="2:6">
      <c r="B444" s="8"/>
      <c r="D444" s="45"/>
      <c r="E444" s="18"/>
      <c r="F444" s="7"/>
    </row>
    <row r="445" spans="2:6">
      <c r="B445" s="8"/>
      <c r="D445" s="45"/>
      <c r="E445" s="18"/>
      <c r="F445" s="7"/>
    </row>
    <row r="446" spans="2:6">
      <c r="B446" s="8"/>
      <c r="D446" s="45"/>
      <c r="E446" s="18"/>
      <c r="F446" s="7"/>
    </row>
    <row r="447" spans="2:6">
      <c r="B447" s="8"/>
      <c r="D447" s="45"/>
      <c r="E447" s="18"/>
      <c r="F447" s="7"/>
    </row>
    <row r="448" spans="2:6">
      <c r="B448" s="8"/>
      <c r="D448" s="45"/>
      <c r="E448" s="18"/>
      <c r="F448" s="7"/>
    </row>
    <row r="449" spans="2:6">
      <c r="B449" s="8"/>
      <c r="D449" s="45"/>
      <c r="E449" s="18"/>
      <c r="F449" s="7"/>
    </row>
    <row r="450" spans="2:6">
      <c r="B450" s="8"/>
      <c r="D450" s="45"/>
      <c r="E450" s="18"/>
      <c r="F450" s="7"/>
    </row>
    <row r="451" spans="2:6">
      <c r="B451" s="8"/>
      <c r="D451" s="45"/>
      <c r="E451" s="18"/>
      <c r="F451" s="7"/>
    </row>
    <row r="452" spans="2:6">
      <c r="B452" s="8"/>
      <c r="D452" s="45"/>
      <c r="E452" s="18"/>
      <c r="F452" s="7"/>
    </row>
    <row r="453" spans="2:6">
      <c r="B453" s="8"/>
      <c r="D453" s="45"/>
      <c r="E453" s="18"/>
      <c r="F453" s="7"/>
    </row>
    <row r="454" spans="2:6">
      <c r="B454" s="8"/>
      <c r="D454" s="45"/>
      <c r="E454" s="18"/>
      <c r="F454" s="7"/>
    </row>
    <row r="455" spans="2:6">
      <c r="B455" s="8"/>
      <c r="D455" s="45"/>
      <c r="E455" s="18"/>
      <c r="F455" s="7"/>
    </row>
    <row r="456" spans="2:6">
      <c r="B456" s="8"/>
      <c r="D456" s="45"/>
      <c r="E456" s="18"/>
      <c r="F456" s="7"/>
    </row>
    <row r="457" spans="2:6">
      <c r="B457" s="8"/>
      <c r="D457" s="45"/>
      <c r="E457" s="18"/>
      <c r="F457" s="7"/>
    </row>
    <row r="458" spans="2:6">
      <c r="B458" s="8"/>
      <c r="D458" s="45"/>
      <c r="E458" s="18"/>
      <c r="F458" s="7"/>
    </row>
    <row r="459" spans="2:6">
      <c r="B459" s="8"/>
      <c r="D459" s="45"/>
      <c r="E459" s="18"/>
      <c r="F459" s="7"/>
    </row>
    <row r="460" spans="2:6">
      <c r="B460" s="8"/>
      <c r="D460" s="45"/>
      <c r="E460" s="18"/>
      <c r="F460" s="7"/>
    </row>
    <row r="461" spans="2:6">
      <c r="B461" s="8"/>
      <c r="D461" s="45"/>
      <c r="E461" s="18"/>
      <c r="F461" s="7"/>
    </row>
    <row r="462" spans="2:6">
      <c r="B462" s="8"/>
      <c r="D462" s="45"/>
      <c r="E462" s="18"/>
      <c r="F462" s="7"/>
    </row>
    <row r="463" spans="2:6">
      <c r="B463" s="8"/>
      <c r="D463" s="45"/>
      <c r="E463" s="18"/>
      <c r="F463" s="7"/>
    </row>
    <row r="464" spans="2:6">
      <c r="B464" s="8"/>
      <c r="D464" s="45"/>
      <c r="E464" s="18"/>
      <c r="F464" s="7"/>
    </row>
    <row r="465" spans="2:6">
      <c r="B465" s="8"/>
      <c r="D465" s="45"/>
      <c r="E465" s="18"/>
      <c r="F465" s="7"/>
    </row>
    <row r="466" spans="2:6">
      <c r="B466" s="8"/>
      <c r="D466" s="45"/>
      <c r="E466" s="18"/>
      <c r="F466" s="7"/>
    </row>
    <row r="467" spans="2:6">
      <c r="B467" s="8"/>
      <c r="D467" s="45"/>
      <c r="E467" s="18"/>
      <c r="F467" s="7"/>
    </row>
    <row r="468" spans="2:6">
      <c r="B468" s="8"/>
      <c r="D468" s="45"/>
      <c r="E468" s="18"/>
      <c r="F468" s="7"/>
    </row>
    <row r="469" spans="2:6">
      <c r="B469" s="8"/>
      <c r="D469" s="45"/>
      <c r="E469" s="18"/>
      <c r="F469" s="7"/>
    </row>
    <row r="470" spans="2:6">
      <c r="B470" s="8"/>
      <c r="D470" s="45"/>
      <c r="E470" s="18"/>
      <c r="F470" s="7"/>
    </row>
    <row r="471" spans="2:6">
      <c r="B471" s="8"/>
      <c r="D471" s="45"/>
      <c r="E471" s="18"/>
      <c r="F471" s="7"/>
    </row>
    <row r="472" spans="2:6">
      <c r="B472" s="8"/>
      <c r="D472" s="45"/>
      <c r="E472" s="18"/>
      <c r="F472" s="7"/>
    </row>
    <row r="473" spans="2:6">
      <c r="B473" s="8"/>
      <c r="D473" s="45"/>
      <c r="E473" s="18"/>
      <c r="F473" s="7"/>
    </row>
    <row r="474" spans="2:6">
      <c r="B474" s="8"/>
      <c r="D474" s="45"/>
      <c r="E474" s="18"/>
      <c r="F474" s="7"/>
    </row>
    <row r="475" spans="2:6">
      <c r="B475" s="8"/>
      <c r="D475" s="45"/>
      <c r="E475" s="18"/>
      <c r="F475" s="7"/>
    </row>
    <row r="476" spans="2:6">
      <c r="B476" s="8"/>
      <c r="D476" s="45"/>
      <c r="E476" s="18"/>
      <c r="F476" s="7"/>
    </row>
    <row r="477" spans="2:6">
      <c r="B477" s="8"/>
      <c r="D477" s="45"/>
      <c r="E477" s="18"/>
      <c r="F477" s="7"/>
    </row>
    <row r="478" spans="2:6">
      <c r="B478" s="8"/>
      <c r="D478" s="45"/>
      <c r="E478" s="18"/>
      <c r="F478" s="7"/>
    </row>
    <row r="479" spans="2:6">
      <c r="B479" s="8"/>
      <c r="D479" s="45"/>
      <c r="E479" s="18"/>
      <c r="F479" s="7"/>
    </row>
    <row r="480" spans="2:6">
      <c r="B480" s="8"/>
      <c r="D480" s="45"/>
      <c r="E480" s="18"/>
      <c r="F480" s="7"/>
    </row>
    <row r="481" spans="2:6">
      <c r="B481" s="8"/>
      <c r="D481" s="45"/>
      <c r="E481" s="18"/>
      <c r="F481" s="7"/>
    </row>
    <row r="482" spans="2:6">
      <c r="B482" s="8"/>
      <c r="D482" s="45"/>
      <c r="E482" s="18"/>
      <c r="F482" s="7"/>
    </row>
    <row r="483" spans="2:6">
      <c r="B483" s="8"/>
      <c r="D483" s="45"/>
      <c r="E483" s="18"/>
      <c r="F483" s="7"/>
    </row>
    <row r="484" spans="2:6">
      <c r="B484" s="8"/>
      <c r="D484" s="45"/>
      <c r="E484" s="18"/>
      <c r="F484" s="7"/>
    </row>
    <row r="485" spans="2:6">
      <c r="B485" s="8"/>
      <c r="D485" s="45"/>
      <c r="E485" s="18"/>
      <c r="F485" s="7"/>
    </row>
    <row r="486" spans="2:6">
      <c r="B486" s="8"/>
      <c r="D486" s="45"/>
      <c r="E486" s="18"/>
      <c r="F486" s="7"/>
    </row>
    <row r="487" spans="2:6">
      <c r="B487" s="8"/>
      <c r="D487" s="45"/>
      <c r="E487" s="18"/>
      <c r="F487" s="7"/>
    </row>
    <row r="488" spans="2:6">
      <c r="B488" s="8"/>
      <c r="D488" s="45"/>
      <c r="E488" s="18"/>
      <c r="F488" s="7"/>
    </row>
    <row r="489" spans="2:6">
      <c r="B489" s="8"/>
      <c r="D489" s="45"/>
      <c r="E489" s="18"/>
      <c r="F489" s="7"/>
    </row>
    <row r="490" spans="2:6">
      <c r="B490" s="8"/>
      <c r="D490" s="45"/>
      <c r="E490" s="18"/>
      <c r="F490" s="7"/>
    </row>
    <row r="491" spans="2:6">
      <c r="B491" s="8"/>
      <c r="D491" s="45"/>
      <c r="E491" s="18"/>
      <c r="F491" s="7"/>
    </row>
    <row r="492" spans="2:6">
      <c r="B492" s="8"/>
      <c r="D492" s="45"/>
      <c r="E492" s="18"/>
      <c r="F492" s="7"/>
    </row>
    <row r="493" spans="2:6">
      <c r="B493" s="8"/>
      <c r="D493" s="45"/>
      <c r="E493" s="18"/>
      <c r="F493" s="7"/>
    </row>
    <row r="494" spans="2:6">
      <c r="B494" s="8"/>
      <c r="D494" s="45"/>
      <c r="E494" s="18"/>
      <c r="F494" s="7"/>
    </row>
    <row r="495" spans="2:6">
      <c r="B495" s="8"/>
      <c r="D495" s="45"/>
      <c r="E495" s="18"/>
      <c r="F495" s="7"/>
    </row>
    <row r="496" spans="2:6">
      <c r="B496" s="8"/>
      <c r="D496" s="45"/>
      <c r="E496" s="18"/>
      <c r="F496" s="7"/>
    </row>
    <row r="497" spans="2:6">
      <c r="B497" s="8"/>
      <c r="D497" s="45"/>
      <c r="E497" s="18"/>
      <c r="F497" s="7"/>
    </row>
    <row r="498" spans="2:6">
      <c r="B498" s="8"/>
      <c r="D498" s="45"/>
      <c r="E498" s="18"/>
      <c r="F498" s="7"/>
    </row>
    <row r="499" spans="2:6">
      <c r="B499" s="8"/>
      <c r="D499" s="45"/>
      <c r="E499" s="18"/>
      <c r="F499" s="7"/>
    </row>
    <row r="500" spans="2:6">
      <c r="B500" s="8"/>
      <c r="D500" s="45"/>
      <c r="E500" s="18"/>
      <c r="F500" s="7"/>
    </row>
    <row r="501" spans="2:6">
      <c r="B501" s="8"/>
      <c r="D501" s="45"/>
      <c r="E501" s="18"/>
      <c r="F501" s="7"/>
    </row>
    <row r="502" spans="2:6">
      <c r="B502" s="8"/>
      <c r="D502" s="45"/>
      <c r="E502" s="18"/>
      <c r="F502" s="7"/>
    </row>
    <row r="503" spans="2:6">
      <c r="B503" s="8"/>
      <c r="D503" s="45"/>
      <c r="E503" s="18"/>
      <c r="F503" s="7"/>
    </row>
    <row r="504" spans="2:6">
      <c r="B504" s="8"/>
      <c r="D504" s="45"/>
      <c r="E504" s="18"/>
      <c r="F504" s="7"/>
    </row>
    <row r="505" spans="2:6">
      <c r="B505" s="8"/>
      <c r="D505" s="45"/>
      <c r="E505" s="18"/>
      <c r="F505" s="7"/>
    </row>
    <row r="506" spans="2:6">
      <c r="B506" s="8"/>
      <c r="D506" s="45"/>
      <c r="E506" s="18"/>
      <c r="F506" s="7"/>
    </row>
    <row r="507" spans="2:6">
      <c r="B507" s="8"/>
      <c r="D507" s="45"/>
      <c r="E507" s="18"/>
      <c r="F507" s="7"/>
    </row>
    <row r="508" spans="2:6">
      <c r="B508" s="8"/>
      <c r="D508" s="45"/>
      <c r="E508" s="18"/>
      <c r="F508" s="7"/>
    </row>
    <row r="509" spans="2:6">
      <c r="B509" s="8"/>
      <c r="D509" s="45"/>
      <c r="E509" s="18"/>
      <c r="F509" s="7"/>
    </row>
    <row r="510" spans="2:6">
      <c r="B510" s="8"/>
      <c r="D510" s="45"/>
      <c r="E510" s="18"/>
      <c r="F510" s="7"/>
    </row>
    <row r="511" spans="2:6">
      <c r="B511" s="8"/>
      <c r="D511" s="45"/>
      <c r="E511" s="18"/>
      <c r="F511" s="7"/>
    </row>
    <row r="512" spans="2:6">
      <c r="B512" s="8"/>
      <c r="D512" s="45"/>
      <c r="E512" s="18"/>
      <c r="F512" s="7"/>
    </row>
    <row r="513" spans="2:6">
      <c r="B513" s="8"/>
      <c r="D513" s="45"/>
      <c r="E513" s="18"/>
      <c r="F513" s="7"/>
    </row>
    <row r="514" spans="2:6">
      <c r="B514" s="8"/>
      <c r="D514" s="45"/>
      <c r="E514" s="18"/>
      <c r="F514" s="7"/>
    </row>
    <row r="515" spans="2:6">
      <c r="B515" s="8"/>
      <c r="D515" s="45"/>
      <c r="E515" s="18"/>
      <c r="F515" s="7"/>
    </row>
    <row r="516" spans="2:6">
      <c r="B516" s="8"/>
      <c r="D516" s="45"/>
      <c r="E516" s="18"/>
      <c r="F516" s="7"/>
    </row>
    <row r="517" spans="2:6">
      <c r="B517" s="8"/>
      <c r="D517" s="45"/>
      <c r="E517" s="18"/>
      <c r="F517" s="7"/>
    </row>
    <row r="518" spans="2:6">
      <c r="B518" s="8"/>
      <c r="D518" s="45"/>
      <c r="E518" s="18"/>
      <c r="F518" s="7"/>
    </row>
    <row r="519" spans="2:6">
      <c r="B519" s="8"/>
      <c r="D519" s="45"/>
      <c r="E519" s="18"/>
      <c r="F519" s="7"/>
    </row>
    <row r="520" spans="2:6">
      <c r="B520" s="8"/>
      <c r="D520" s="45"/>
      <c r="E520" s="18"/>
      <c r="F520" s="7"/>
    </row>
    <row r="521" spans="2:6">
      <c r="B521" s="8"/>
      <c r="D521" s="45"/>
      <c r="E521" s="18"/>
      <c r="F521" s="7"/>
    </row>
    <row r="522" spans="2:6">
      <c r="B522" s="8"/>
      <c r="D522" s="45"/>
      <c r="E522" s="18"/>
      <c r="F522" s="7"/>
    </row>
    <row r="523" spans="2:6">
      <c r="B523" s="8"/>
      <c r="D523" s="45"/>
      <c r="E523" s="18"/>
      <c r="F523" s="7"/>
    </row>
    <row r="524" spans="2:6">
      <c r="B524" s="8"/>
      <c r="D524" s="45"/>
      <c r="E524" s="18"/>
      <c r="F524" s="7"/>
    </row>
    <row r="525" spans="2:6">
      <c r="B525" s="8"/>
      <c r="D525" s="45"/>
      <c r="E525" s="18"/>
      <c r="F525" s="7"/>
    </row>
    <row r="526" spans="2:6">
      <c r="B526" s="8"/>
      <c r="D526" s="45"/>
      <c r="E526" s="18"/>
      <c r="F526" s="7"/>
    </row>
    <row r="527" spans="2:6">
      <c r="B527" s="8"/>
      <c r="D527" s="45"/>
      <c r="E527" s="18"/>
      <c r="F527" s="7"/>
    </row>
    <row r="528" spans="2:6">
      <c r="B528" s="8"/>
      <c r="D528" s="45"/>
      <c r="E528" s="18"/>
      <c r="F528" s="7"/>
    </row>
    <row r="529" spans="2:6">
      <c r="B529" s="8"/>
      <c r="D529" s="45"/>
      <c r="E529" s="18"/>
      <c r="F529" s="7"/>
    </row>
    <row r="530" spans="2:6">
      <c r="B530" s="8"/>
      <c r="D530" s="45"/>
      <c r="E530" s="18"/>
      <c r="F530" s="7"/>
    </row>
    <row r="531" spans="2:6">
      <c r="B531" s="8"/>
      <c r="D531" s="45"/>
      <c r="E531" s="18"/>
      <c r="F531" s="7"/>
    </row>
    <row r="532" spans="2:6">
      <c r="B532" s="8"/>
      <c r="D532" s="45"/>
      <c r="E532" s="18"/>
      <c r="F532" s="7"/>
    </row>
    <row r="533" spans="2:6">
      <c r="B533" s="8"/>
      <c r="D533" s="45"/>
      <c r="E533" s="18"/>
      <c r="F533" s="7"/>
    </row>
    <row r="534" spans="2:6">
      <c r="B534" s="8"/>
      <c r="D534" s="45"/>
      <c r="E534" s="18"/>
      <c r="F534" s="7"/>
    </row>
    <row r="535" spans="2:6">
      <c r="B535" s="8"/>
      <c r="D535" s="45"/>
      <c r="E535" s="18"/>
      <c r="F535" s="7"/>
    </row>
    <row r="536" spans="2:6">
      <c r="B536" s="8"/>
      <c r="D536" s="45"/>
      <c r="E536" s="18"/>
      <c r="F536" s="7"/>
    </row>
    <row r="537" spans="2:6">
      <c r="B537" s="8"/>
      <c r="D537" s="45"/>
      <c r="E537" s="18"/>
      <c r="F537" s="7"/>
    </row>
    <row r="538" spans="2:6">
      <c r="B538" s="8"/>
      <c r="D538" s="45"/>
      <c r="E538" s="18"/>
      <c r="F538" s="7"/>
    </row>
    <row r="539" spans="2:6">
      <c r="B539" s="8"/>
      <c r="D539" s="45"/>
      <c r="E539" s="18"/>
      <c r="F539" s="7"/>
    </row>
    <row r="540" spans="2:6">
      <c r="B540" s="8"/>
      <c r="D540" s="45"/>
      <c r="E540" s="18"/>
      <c r="F540" s="7"/>
    </row>
    <row r="541" spans="2:6">
      <c r="B541" s="8"/>
      <c r="D541" s="45"/>
      <c r="E541" s="18"/>
      <c r="F541" s="7"/>
    </row>
    <row r="542" spans="2:6">
      <c r="B542" s="8"/>
      <c r="D542" s="45"/>
      <c r="E542" s="18"/>
      <c r="F542" s="7"/>
    </row>
    <row r="543" spans="2:6">
      <c r="B543" s="8"/>
      <c r="D543" s="45"/>
      <c r="E543" s="18"/>
      <c r="F543" s="7"/>
    </row>
    <row r="544" spans="2:6">
      <c r="B544" s="8"/>
      <c r="D544" s="45"/>
      <c r="E544" s="18"/>
      <c r="F544" s="7"/>
    </row>
    <row r="545" spans="2:6">
      <c r="B545" s="8"/>
      <c r="D545" s="45"/>
      <c r="E545" s="18"/>
      <c r="F545" s="7"/>
    </row>
    <row r="546" spans="2:6">
      <c r="B546" s="8"/>
      <c r="D546" s="45"/>
      <c r="E546" s="18"/>
      <c r="F546" s="7"/>
    </row>
    <row r="547" spans="2:6">
      <c r="B547" s="8"/>
      <c r="D547" s="45"/>
      <c r="E547" s="18"/>
      <c r="F547" s="7"/>
    </row>
    <row r="548" spans="2:6">
      <c r="B548" s="8"/>
      <c r="D548" s="45"/>
      <c r="E548" s="18"/>
      <c r="F548" s="7"/>
    </row>
    <row r="549" spans="2:6">
      <c r="B549" s="8"/>
      <c r="D549" s="45"/>
      <c r="E549" s="18"/>
      <c r="F549" s="7"/>
    </row>
    <row r="550" spans="2:6">
      <c r="B550" s="8"/>
      <c r="D550" s="45"/>
      <c r="E550" s="18"/>
      <c r="F550" s="7"/>
    </row>
    <row r="551" spans="2:6">
      <c r="B551" s="8"/>
      <c r="D551" s="45"/>
      <c r="E551" s="18"/>
      <c r="F551" s="7"/>
    </row>
    <row r="552" spans="2:6">
      <c r="B552" s="8"/>
      <c r="D552" s="45"/>
      <c r="E552" s="18"/>
      <c r="F552" s="7"/>
    </row>
    <row r="553" spans="2:6">
      <c r="B553" s="8"/>
      <c r="D553" s="45"/>
      <c r="E553" s="18"/>
      <c r="F553" s="7"/>
    </row>
    <row r="554" spans="2:6">
      <c r="B554" s="8"/>
      <c r="D554" s="45"/>
      <c r="E554" s="18"/>
      <c r="F554" s="7"/>
    </row>
    <row r="555" spans="2:6">
      <c r="B555" s="8"/>
      <c r="D555" s="45"/>
      <c r="E555" s="18"/>
      <c r="F555" s="7"/>
    </row>
    <row r="556" spans="2:6">
      <c r="B556" s="8"/>
      <c r="D556" s="45"/>
      <c r="E556" s="18"/>
      <c r="F556" s="7"/>
    </row>
    <row r="557" spans="2:6">
      <c r="B557" s="8"/>
      <c r="D557" s="45"/>
      <c r="E557" s="18"/>
      <c r="F557" s="7"/>
    </row>
    <row r="558" spans="2:6">
      <c r="B558" s="8"/>
      <c r="D558" s="45"/>
      <c r="E558" s="18"/>
      <c r="F558" s="7"/>
    </row>
    <row r="559" spans="2:6">
      <c r="B559" s="8"/>
      <c r="D559" s="45"/>
      <c r="E559" s="18"/>
      <c r="F559" s="7"/>
    </row>
    <row r="560" spans="2:6">
      <c r="B560" s="8"/>
      <c r="D560" s="45"/>
      <c r="E560" s="18"/>
      <c r="F560" s="7"/>
    </row>
    <row r="561" spans="2:6">
      <c r="B561" s="8"/>
      <c r="D561" s="45"/>
      <c r="E561" s="18"/>
      <c r="F561" s="7"/>
    </row>
    <row r="562" spans="2:6">
      <c r="B562" s="8"/>
      <c r="D562" s="45"/>
      <c r="E562" s="18"/>
      <c r="F562" s="7"/>
    </row>
    <row r="563" spans="2:6">
      <c r="B563" s="8"/>
      <c r="D563" s="45"/>
      <c r="E563" s="18"/>
      <c r="F563" s="7"/>
    </row>
    <row r="564" spans="2:6">
      <c r="B564" s="8"/>
      <c r="D564" s="45"/>
      <c r="E564" s="18"/>
      <c r="F564" s="7"/>
    </row>
    <row r="565" spans="2:6">
      <c r="B565" s="8"/>
      <c r="D565" s="45"/>
      <c r="E565" s="18"/>
      <c r="F565" s="7"/>
    </row>
    <row r="566" spans="2:6">
      <c r="B566" s="8"/>
      <c r="D566" s="45"/>
      <c r="E566" s="18"/>
      <c r="F566" s="7"/>
    </row>
    <row r="567" spans="2:6">
      <c r="B567" s="8"/>
      <c r="D567" s="45"/>
      <c r="E567" s="18"/>
      <c r="F567" s="7"/>
    </row>
    <row r="8363" hidden="1"/>
  </sheetData>
  <mergeCells count="10">
    <mergeCell ref="C212:D212"/>
    <mergeCell ref="C272:D272"/>
    <mergeCell ref="C364:E364"/>
    <mergeCell ref="B389:E389"/>
    <mergeCell ref="C392:F392"/>
    <mergeCell ref="C56:E56"/>
    <mergeCell ref="A17:G17"/>
    <mergeCell ref="A21:F21"/>
    <mergeCell ref="C91:E91"/>
    <mergeCell ref="C206:D206"/>
  </mergeCells>
  <pageMargins left="0.19685039370078741" right="0.19685039370078741" top="0.19685039370078741" bottom="0.19685039370078741" header="0" footer="0"/>
  <pageSetup paperSize="9" scale="84" fitToHeight="0" orientation="portrait" r:id="rId1"/>
  <headerFooter alignWithMargins="0">
    <oddHeader>&amp;R&amp;"Yu Helvetica,Regular"&amp;9&amp;P/&amp;N</oddHeader>
  </headerFooter>
  <rowBreaks count="10" manualBreakCount="10">
    <brk id="18" max="7" man="1"/>
    <brk id="54" max="7" man="1"/>
    <brk id="92" max="7" man="1"/>
    <brk id="128" max="7" man="1"/>
    <brk id="162" max="7" man="1"/>
    <brk id="213" max="7" man="1"/>
    <brk id="262" max="7" man="1"/>
    <brk id="305" max="7" man="1"/>
    <brk id="342" max="7" man="1"/>
    <brk id="389"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6031A-533D-4265-91CE-89965412596D}">
  <sheetPr>
    <pageSetUpPr fitToPage="1"/>
  </sheetPr>
  <dimension ref="A1:G8330"/>
  <sheetViews>
    <sheetView showZeros="0" view="pageBreakPreview" topLeftCell="A361" zoomScaleNormal="100" zoomScaleSheetLayoutView="100" zoomScalePageLayoutView="55" workbookViewId="0">
      <selection activeCell="G362" sqref="G362"/>
    </sheetView>
  </sheetViews>
  <sheetFormatPr defaultColWidth="9.140625" defaultRowHeight="14.25"/>
  <cols>
    <col min="1" max="1" width="5.140625" style="31" customWidth="1"/>
    <col min="2" max="2" width="10.28515625" style="27" customWidth="1"/>
    <col min="3" max="3" width="42.42578125" style="23" customWidth="1"/>
    <col min="4" max="4" width="7.7109375" style="2" customWidth="1"/>
    <col min="5" max="5" width="11.42578125" style="13" customWidth="1"/>
    <col min="6" max="6" width="14.42578125" style="33" customWidth="1"/>
    <col min="7" max="7" width="29.85546875" style="7" customWidth="1"/>
    <col min="8" max="16384" width="9.140625" style="1"/>
  </cols>
  <sheetData>
    <row r="1" spans="1:7">
      <c r="A1" s="30"/>
      <c r="B1" s="8"/>
      <c r="D1" s="45"/>
    </row>
    <row r="2" spans="1:7" ht="44.25">
      <c r="A2" s="96" t="s">
        <v>8</v>
      </c>
      <c r="B2" s="97" t="s">
        <v>28</v>
      </c>
      <c r="C2" s="98" t="s">
        <v>9</v>
      </c>
      <c r="D2" s="98" t="s">
        <v>10</v>
      </c>
      <c r="E2" s="99" t="s">
        <v>0</v>
      </c>
      <c r="F2" s="145" t="s">
        <v>133</v>
      </c>
      <c r="G2" s="100" t="s">
        <v>132</v>
      </c>
    </row>
    <row r="3" spans="1:7" ht="18" customHeight="1">
      <c r="A3" s="30"/>
      <c r="B3" s="8"/>
      <c r="C3" s="382" t="s">
        <v>108</v>
      </c>
      <c r="D3" s="382"/>
      <c r="E3" s="382"/>
      <c r="F3" s="382"/>
    </row>
    <row r="4" spans="1:7" ht="18" customHeight="1">
      <c r="A4" s="30"/>
      <c r="B4" s="8"/>
      <c r="C4" s="152"/>
      <c r="D4" s="152"/>
      <c r="E4" s="152"/>
      <c r="F4" s="152"/>
    </row>
    <row r="5" spans="1:7" ht="18" customHeight="1">
      <c r="A5" s="30"/>
      <c r="B5" s="8"/>
      <c r="C5" s="120" t="s">
        <v>172</v>
      </c>
      <c r="D5" s="152"/>
      <c r="E5" s="152"/>
      <c r="F5" s="152"/>
    </row>
    <row r="6" spans="1:7" ht="18" customHeight="1">
      <c r="A6" s="30"/>
      <c r="B6" s="8"/>
      <c r="C6" s="120"/>
      <c r="D6" s="152"/>
      <c r="E6" s="152"/>
      <c r="F6" s="152"/>
    </row>
    <row r="7" spans="1:7" ht="18" customHeight="1">
      <c r="A7" s="155">
        <v>1</v>
      </c>
      <c r="B7" s="8"/>
      <c r="C7" s="154" t="s">
        <v>173</v>
      </c>
      <c r="D7" s="152"/>
      <c r="E7" s="152"/>
      <c r="F7" s="152"/>
    </row>
    <row r="8" spans="1:7" ht="7.5" customHeight="1">
      <c r="A8" s="155"/>
      <c r="B8" s="8"/>
      <c r="C8" s="153"/>
      <c r="D8" s="152"/>
      <c r="E8" s="152"/>
      <c r="F8" s="152"/>
    </row>
    <row r="9" spans="1:7" ht="114.75">
      <c r="A9" s="30"/>
      <c r="B9" s="8"/>
      <c r="C9" s="123" t="s">
        <v>174</v>
      </c>
      <c r="D9" s="121"/>
      <c r="E9" s="122"/>
      <c r="F9" s="122"/>
      <c r="G9" s="107"/>
    </row>
    <row r="10" spans="1:7">
      <c r="A10" s="30"/>
      <c r="B10" s="8"/>
      <c r="C10" s="123" t="s">
        <v>175</v>
      </c>
      <c r="D10" s="157"/>
      <c r="E10" s="158"/>
      <c r="F10" s="158"/>
      <c r="G10" s="107"/>
    </row>
    <row r="11" spans="1:7">
      <c r="A11" s="30"/>
      <c r="B11" s="8"/>
      <c r="C11" s="123" t="s">
        <v>176</v>
      </c>
      <c r="D11" s="157" t="s">
        <v>179</v>
      </c>
      <c r="E11" s="158">
        <v>70</v>
      </c>
      <c r="F11" s="158"/>
      <c r="G11" s="107">
        <f>E11*F11</f>
        <v>0</v>
      </c>
    </row>
    <row r="12" spans="1:7">
      <c r="A12" s="30"/>
      <c r="B12" s="8"/>
      <c r="C12" s="123" t="s">
        <v>177</v>
      </c>
      <c r="D12" s="157" t="s">
        <v>179</v>
      </c>
      <c r="E12" s="158">
        <v>67</v>
      </c>
      <c r="F12" s="158"/>
      <c r="G12" s="107">
        <f>E12*F12</f>
        <v>0</v>
      </c>
    </row>
    <row r="13" spans="1:7">
      <c r="A13" s="30"/>
      <c r="B13" s="8"/>
      <c r="C13" s="123" t="s">
        <v>178</v>
      </c>
      <c r="D13" s="157" t="s">
        <v>179</v>
      </c>
      <c r="E13" s="158">
        <v>28</v>
      </c>
      <c r="F13" s="158"/>
      <c r="G13" s="107">
        <f>E13*F13</f>
        <v>0</v>
      </c>
    </row>
    <row r="14" spans="1:7">
      <c r="A14" s="30"/>
      <c r="B14" s="8"/>
      <c r="C14" s="123"/>
      <c r="D14" s="121"/>
      <c r="E14" s="122"/>
      <c r="F14" s="122"/>
      <c r="G14" s="107"/>
    </row>
    <row r="15" spans="1:7" ht="25.5">
      <c r="A15" s="155">
        <v>2</v>
      </c>
      <c r="B15" s="8"/>
      <c r="C15" s="156" t="s">
        <v>180</v>
      </c>
      <c r="D15" s="121"/>
      <c r="E15" s="122"/>
      <c r="F15" s="122"/>
      <c r="G15" s="107"/>
    </row>
    <row r="16" spans="1:7" ht="6" customHeight="1">
      <c r="A16" s="30"/>
      <c r="B16" s="8"/>
      <c r="C16" s="123"/>
      <c r="D16" s="121"/>
      <c r="E16" s="122"/>
      <c r="F16" s="122"/>
      <c r="G16" s="107"/>
    </row>
    <row r="17" spans="1:7" ht="280.5">
      <c r="A17" s="30"/>
      <c r="B17" s="8"/>
      <c r="C17" s="23" t="s">
        <v>181</v>
      </c>
      <c r="D17" s="45"/>
    </row>
    <row r="18" spans="1:7" ht="38.25">
      <c r="A18" s="30"/>
      <c r="B18" s="8"/>
      <c r="C18" s="123" t="s">
        <v>182</v>
      </c>
      <c r="D18" s="157" t="s">
        <v>179</v>
      </c>
      <c r="E18" s="158">
        <v>20</v>
      </c>
      <c r="F18" s="158"/>
      <c r="G18" s="159">
        <f>E18*F18</f>
        <v>0</v>
      </c>
    </row>
    <row r="19" spans="1:7">
      <c r="A19" s="38"/>
      <c r="B19" s="77"/>
      <c r="C19" s="25"/>
      <c r="D19" s="78"/>
      <c r="E19" s="79"/>
      <c r="F19" s="34"/>
      <c r="G19" s="10"/>
    </row>
    <row r="20" spans="1:7">
      <c r="A20" s="39" t="s">
        <v>35</v>
      </c>
      <c r="B20" s="30"/>
      <c r="C20" s="76" t="s">
        <v>183</v>
      </c>
      <c r="D20" s="30"/>
      <c r="E20" s="8" t="s">
        <v>123</v>
      </c>
      <c r="G20" s="160">
        <f>SUM(G10:G19)</f>
        <v>0</v>
      </c>
    </row>
    <row r="21" spans="1:7">
      <c r="A21" s="41"/>
      <c r="B21" s="80"/>
      <c r="C21" s="26"/>
      <c r="D21" s="80"/>
      <c r="E21" s="81"/>
      <c r="F21" s="35"/>
      <c r="G21" s="11"/>
    </row>
    <row r="22" spans="1:7">
      <c r="A22" s="30"/>
      <c r="B22" s="8"/>
      <c r="D22" s="45"/>
    </row>
    <row r="23" spans="1:7">
      <c r="A23" s="30"/>
      <c r="B23" s="8"/>
      <c r="C23" s="120" t="s">
        <v>184</v>
      </c>
      <c r="D23" s="45"/>
    </row>
    <row r="24" spans="1:7">
      <c r="A24" s="30"/>
      <c r="B24" s="8"/>
      <c r="D24" s="45"/>
    </row>
    <row r="25" spans="1:7" ht="25.5">
      <c r="A25" s="162">
        <v>1</v>
      </c>
      <c r="B25" s="8"/>
      <c r="C25" s="156" t="s">
        <v>185</v>
      </c>
      <c r="D25" s="121"/>
      <c r="E25" s="122"/>
      <c r="F25" s="122"/>
      <c r="G25" s="107"/>
    </row>
    <row r="26" spans="1:7">
      <c r="A26" s="30"/>
      <c r="B26" s="8"/>
      <c r="D26" s="45"/>
    </row>
    <row r="27" spans="1:7" ht="216.75">
      <c r="A27" s="30"/>
      <c r="B27" s="8"/>
      <c r="C27" s="123" t="s">
        <v>186</v>
      </c>
      <c r="D27" s="121"/>
      <c r="E27" s="122"/>
      <c r="F27" s="122"/>
      <c r="G27" s="107"/>
    </row>
    <row r="28" spans="1:7" ht="25.5">
      <c r="A28" s="30"/>
      <c r="B28" s="8"/>
      <c r="C28" s="123" t="s">
        <v>187</v>
      </c>
      <c r="D28" s="121"/>
      <c r="E28" s="122"/>
      <c r="F28" s="122"/>
      <c r="G28" s="107"/>
    </row>
    <row r="29" spans="1:7">
      <c r="A29" s="30"/>
      <c r="B29" s="8"/>
      <c r="C29" s="161" t="s">
        <v>188</v>
      </c>
      <c r="D29" s="157" t="s">
        <v>11</v>
      </c>
      <c r="E29" s="158">
        <v>36</v>
      </c>
      <c r="F29" s="158"/>
      <c r="G29" s="107">
        <f>E29*F29</f>
        <v>0</v>
      </c>
    </row>
    <row r="30" spans="1:7">
      <c r="A30" s="30"/>
      <c r="B30" s="8"/>
      <c r="C30" s="161" t="s">
        <v>189</v>
      </c>
      <c r="D30" s="157" t="s">
        <v>11</v>
      </c>
      <c r="E30" s="158">
        <v>103</v>
      </c>
      <c r="F30" s="158"/>
      <c r="G30" s="107">
        <f>E30*F30</f>
        <v>0</v>
      </c>
    </row>
    <row r="31" spans="1:7">
      <c r="A31" s="30"/>
      <c r="B31" s="8"/>
      <c r="C31" s="161" t="s">
        <v>190</v>
      </c>
      <c r="D31" s="157" t="s">
        <v>11</v>
      </c>
      <c r="E31" s="158">
        <v>63</v>
      </c>
      <c r="F31" s="158"/>
      <c r="G31" s="107">
        <f>E31*F31</f>
        <v>0</v>
      </c>
    </row>
    <row r="32" spans="1:7">
      <c r="A32" s="30"/>
      <c r="B32" s="8"/>
      <c r="C32" s="161"/>
      <c r="D32" s="157"/>
      <c r="E32" s="158"/>
      <c r="F32" s="158"/>
      <c r="G32" s="107"/>
    </row>
    <row r="33" spans="1:7">
      <c r="A33" s="162">
        <v>2</v>
      </c>
      <c r="B33" s="8"/>
      <c r="C33" s="156" t="s">
        <v>191</v>
      </c>
      <c r="D33" s="157"/>
      <c r="E33" s="158"/>
      <c r="F33" s="158"/>
      <c r="G33" s="107"/>
    </row>
    <row r="34" spans="1:7" ht="7.5" customHeight="1">
      <c r="A34" s="48"/>
      <c r="B34" s="8"/>
      <c r="C34" s="156"/>
      <c r="D34" s="157"/>
      <c r="E34" s="158"/>
      <c r="F34" s="158"/>
      <c r="G34" s="107"/>
    </row>
    <row r="35" spans="1:7" ht="51">
      <c r="A35" s="30"/>
      <c r="B35" s="8"/>
      <c r="C35" s="161" t="s">
        <v>192</v>
      </c>
      <c r="D35" s="157"/>
      <c r="E35" s="158"/>
      <c r="F35" s="158"/>
      <c r="G35" s="107"/>
    </row>
    <row r="36" spans="1:7" ht="25.5">
      <c r="A36" s="30"/>
      <c r="B36" s="8"/>
      <c r="C36" s="161" t="s">
        <v>193</v>
      </c>
      <c r="D36" s="157" t="s">
        <v>12</v>
      </c>
      <c r="E36" s="158">
        <v>98</v>
      </c>
      <c r="F36" s="158"/>
      <c r="G36" s="159">
        <f>E36*F36</f>
        <v>0</v>
      </c>
    </row>
    <row r="37" spans="1:7">
      <c r="A37" s="30"/>
      <c r="B37" s="8"/>
      <c r="C37" s="161"/>
      <c r="D37" s="121"/>
      <c r="E37" s="122"/>
      <c r="F37" s="122"/>
      <c r="G37" s="107"/>
    </row>
    <row r="38" spans="1:7">
      <c r="A38" s="162">
        <v>3</v>
      </c>
      <c r="B38" s="8"/>
      <c r="C38" s="156" t="s">
        <v>194</v>
      </c>
      <c r="D38" s="157"/>
      <c r="E38" s="158"/>
      <c r="F38" s="158"/>
      <c r="G38" s="107"/>
    </row>
    <row r="39" spans="1:7">
      <c r="A39" s="48"/>
      <c r="B39" s="8"/>
      <c r="C39" s="156"/>
      <c r="D39" s="157"/>
      <c r="E39" s="158"/>
      <c r="F39" s="158"/>
      <c r="G39" s="107"/>
    </row>
    <row r="40" spans="1:7" ht="89.25">
      <c r="A40" s="48"/>
      <c r="B40" s="8"/>
      <c r="C40" s="123" t="s">
        <v>195</v>
      </c>
      <c r="D40" s="157"/>
      <c r="E40" s="158"/>
      <c r="F40" s="158"/>
      <c r="G40" s="107"/>
    </row>
    <row r="41" spans="1:7" ht="38.25">
      <c r="A41" s="30"/>
      <c r="B41" s="8"/>
      <c r="C41" s="161" t="s">
        <v>196</v>
      </c>
      <c r="D41" s="157" t="s">
        <v>11</v>
      </c>
      <c r="E41" s="158">
        <v>45</v>
      </c>
      <c r="F41" s="158"/>
      <c r="G41" s="159">
        <f>E41*F41</f>
        <v>0</v>
      </c>
    </row>
    <row r="42" spans="1:7">
      <c r="A42" s="30"/>
      <c r="B42" s="8"/>
      <c r="C42" s="161"/>
      <c r="D42" s="121"/>
      <c r="E42" s="122"/>
      <c r="F42" s="122"/>
      <c r="G42" s="107"/>
    </row>
    <row r="43" spans="1:7" ht="25.5">
      <c r="A43" s="162">
        <v>4</v>
      </c>
      <c r="B43" s="8"/>
      <c r="C43" s="156" t="s">
        <v>197</v>
      </c>
      <c r="D43" s="157"/>
      <c r="E43" s="158"/>
      <c r="F43" s="158"/>
      <c r="G43" s="107"/>
    </row>
    <row r="44" spans="1:7" ht="7.5" customHeight="1">
      <c r="A44" s="162"/>
      <c r="B44" s="8"/>
      <c r="C44" s="156"/>
      <c r="D44" s="157"/>
      <c r="E44" s="158"/>
      <c r="F44" s="158"/>
      <c r="G44" s="107"/>
    </row>
    <row r="45" spans="1:7" ht="51">
      <c r="A45" s="162"/>
      <c r="B45" s="8"/>
      <c r="C45" s="123" t="s">
        <v>198</v>
      </c>
      <c r="D45" s="157"/>
      <c r="E45" s="158"/>
      <c r="F45" s="158"/>
      <c r="G45" s="107"/>
    </row>
    <row r="46" spans="1:7" ht="25.5">
      <c r="A46" s="162"/>
      <c r="B46" s="8"/>
      <c r="C46" s="123" t="s">
        <v>199</v>
      </c>
      <c r="D46" s="157" t="s">
        <v>11</v>
      </c>
      <c r="E46" s="158">
        <v>1.5</v>
      </c>
      <c r="F46" s="158"/>
      <c r="G46" s="159">
        <f>E46*F46</f>
        <v>0</v>
      </c>
    </row>
    <row r="47" spans="1:7">
      <c r="A47" s="162"/>
      <c r="B47" s="8"/>
      <c r="C47" s="123"/>
      <c r="D47" s="157"/>
      <c r="E47" s="158"/>
      <c r="F47" s="158"/>
      <c r="G47" s="159"/>
    </row>
    <row r="48" spans="1:7" ht="25.5">
      <c r="A48" s="162">
        <v>5</v>
      </c>
      <c r="B48" s="8"/>
      <c r="C48" s="156" t="s">
        <v>200</v>
      </c>
      <c r="D48" s="157"/>
      <c r="E48" s="158"/>
      <c r="F48" s="158"/>
      <c r="G48" s="107"/>
    </row>
    <row r="49" spans="1:7" ht="7.5" customHeight="1">
      <c r="A49" s="162"/>
      <c r="B49" s="8"/>
      <c r="C49" s="123"/>
      <c r="D49" s="157"/>
      <c r="E49" s="158"/>
      <c r="F49" s="158"/>
      <c r="G49" s="159"/>
    </row>
    <row r="50" spans="1:7" ht="140.25">
      <c r="A50" s="30"/>
      <c r="B50" s="8"/>
      <c r="C50" s="161" t="s">
        <v>201</v>
      </c>
      <c r="D50" s="121"/>
      <c r="E50" s="122"/>
      <c r="F50" s="122"/>
      <c r="G50" s="107"/>
    </row>
    <row r="51" spans="1:7" ht="24.75" customHeight="1">
      <c r="A51" s="30"/>
      <c r="B51" s="8"/>
      <c r="C51" s="161" t="s">
        <v>202</v>
      </c>
      <c r="D51" s="157" t="s">
        <v>11</v>
      </c>
      <c r="E51" s="158">
        <v>96</v>
      </c>
      <c r="F51" s="158"/>
      <c r="G51" s="159">
        <f>E51*F51</f>
        <v>0</v>
      </c>
    </row>
    <row r="52" spans="1:7">
      <c r="A52" s="30"/>
      <c r="B52" s="8"/>
      <c r="C52" s="161"/>
      <c r="D52" s="121"/>
      <c r="E52" s="122"/>
      <c r="F52" s="122"/>
      <c r="G52" s="107"/>
    </row>
    <row r="53" spans="1:7">
      <c r="A53" s="162">
        <v>6</v>
      </c>
      <c r="B53" s="8"/>
      <c r="C53" s="156" t="s">
        <v>203</v>
      </c>
      <c r="D53" s="157"/>
      <c r="E53" s="158"/>
      <c r="F53" s="158"/>
      <c r="G53" s="107"/>
    </row>
    <row r="54" spans="1:7" ht="6.75" customHeight="1">
      <c r="A54" s="30"/>
      <c r="B54" s="8"/>
      <c r="C54" s="161"/>
      <c r="D54" s="121"/>
      <c r="E54" s="122"/>
      <c r="F54" s="122"/>
      <c r="G54" s="107"/>
    </row>
    <row r="55" spans="1:7" ht="127.5">
      <c r="A55" s="30"/>
      <c r="B55" s="8"/>
      <c r="C55" s="161" t="s">
        <v>204</v>
      </c>
      <c r="D55" s="121"/>
      <c r="E55" s="122"/>
      <c r="F55" s="122"/>
      <c r="G55" s="107"/>
    </row>
    <row r="56" spans="1:7" ht="25.5">
      <c r="A56" s="30"/>
      <c r="B56" s="8"/>
      <c r="C56" s="161" t="s">
        <v>202</v>
      </c>
      <c r="D56" s="157" t="s">
        <v>11</v>
      </c>
      <c r="E56" s="158">
        <v>64</v>
      </c>
      <c r="F56" s="158"/>
      <c r="G56" s="159">
        <f>E56*F56</f>
        <v>0</v>
      </c>
    </row>
    <row r="57" spans="1:7">
      <c r="A57" s="30"/>
      <c r="B57" s="8"/>
      <c r="C57" s="161"/>
      <c r="D57" s="157"/>
      <c r="E57" s="158"/>
      <c r="F57" s="158"/>
      <c r="G57" s="159"/>
    </row>
    <row r="58" spans="1:7">
      <c r="A58" s="162">
        <v>7</v>
      </c>
      <c r="B58" s="8"/>
      <c r="C58" s="156" t="s">
        <v>205</v>
      </c>
      <c r="D58" s="157"/>
      <c r="E58" s="158"/>
      <c r="F58" s="158"/>
      <c r="G58" s="107"/>
    </row>
    <row r="59" spans="1:7" ht="6" customHeight="1">
      <c r="A59" s="30"/>
      <c r="B59" s="8"/>
      <c r="C59" s="161"/>
      <c r="D59" s="157"/>
      <c r="E59" s="158"/>
      <c r="F59" s="158"/>
      <c r="G59" s="159"/>
    </row>
    <row r="60" spans="1:7" ht="63.75">
      <c r="A60" s="30"/>
      <c r="B60" s="8"/>
      <c r="C60" s="161" t="s">
        <v>206</v>
      </c>
      <c r="D60" s="157"/>
      <c r="E60" s="158"/>
      <c r="F60" s="158"/>
      <c r="G60" s="159"/>
    </row>
    <row r="61" spans="1:7">
      <c r="A61" s="30"/>
      <c r="B61" s="8"/>
      <c r="C61" s="161" t="s">
        <v>207</v>
      </c>
      <c r="D61" s="157" t="s">
        <v>11</v>
      </c>
      <c r="E61" s="158">
        <v>138</v>
      </c>
      <c r="F61" s="158"/>
      <c r="G61" s="159">
        <f>E61*F61</f>
        <v>0</v>
      </c>
    </row>
    <row r="62" spans="1:7">
      <c r="A62" s="30"/>
      <c r="B62" s="8"/>
      <c r="C62" s="161"/>
      <c r="D62" s="157"/>
      <c r="E62" s="158"/>
      <c r="F62" s="158"/>
      <c r="G62" s="159"/>
    </row>
    <row r="63" spans="1:7">
      <c r="A63" s="162">
        <v>8</v>
      </c>
      <c r="B63" s="8"/>
      <c r="C63" s="156" t="s">
        <v>208</v>
      </c>
      <c r="D63" s="157"/>
      <c r="E63" s="158"/>
      <c r="F63" s="158"/>
      <c r="G63" s="107"/>
    </row>
    <row r="64" spans="1:7">
      <c r="A64" s="162"/>
      <c r="B64" s="8"/>
      <c r="C64" s="156"/>
      <c r="D64" s="157"/>
      <c r="E64" s="158"/>
      <c r="F64" s="158"/>
      <c r="G64" s="107"/>
    </row>
    <row r="65" spans="1:7" ht="204">
      <c r="A65" s="162"/>
      <c r="B65" s="8"/>
      <c r="C65" s="123" t="s">
        <v>209</v>
      </c>
      <c r="D65" s="157"/>
      <c r="E65" s="158"/>
      <c r="F65" s="158"/>
      <c r="G65" s="107"/>
    </row>
    <row r="66" spans="1:7" ht="25.5">
      <c r="A66" s="162"/>
      <c r="B66" s="8"/>
      <c r="C66" s="123" t="s">
        <v>210</v>
      </c>
      <c r="D66" s="157"/>
      <c r="E66" s="158"/>
      <c r="F66" s="158"/>
      <c r="G66" s="107"/>
    </row>
    <row r="67" spans="1:7">
      <c r="A67" s="162"/>
      <c r="B67" s="8"/>
      <c r="C67" s="123" t="s">
        <v>211</v>
      </c>
      <c r="D67" s="157" t="s">
        <v>179</v>
      </c>
      <c r="E67" s="158">
        <v>12</v>
      </c>
      <c r="F67" s="158"/>
      <c r="G67" s="159">
        <f>E67*F67</f>
        <v>0</v>
      </c>
    </row>
    <row r="68" spans="1:7">
      <c r="A68" s="162"/>
      <c r="B68" s="8"/>
      <c r="C68" s="123"/>
      <c r="D68" s="157"/>
      <c r="E68" s="158"/>
      <c r="F68" s="158"/>
      <c r="G68" s="107"/>
    </row>
    <row r="69" spans="1:7">
      <c r="A69" s="162">
        <v>9</v>
      </c>
      <c r="B69" s="8"/>
      <c r="C69" s="156" t="s">
        <v>212</v>
      </c>
      <c r="D69" s="157"/>
      <c r="E69" s="158"/>
      <c r="F69" s="158"/>
      <c r="G69" s="107"/>
    </row>
    <row r="70" spans="1:7" ht="6.75" customHeight="1">
      <c r="A70" s="162"/>
      <c r="B70" s="8"/>
      <c r="C70" s="156"/>
      <c r="D70" s="157"/>
      <c r="E70" s="158"/>
      <c r="F70" s="158"/>
      <c r="G70" s="107"/>
    </row>
    <row r="71" spans="1:7" ht="127.5">
      <c r="A71" s="162"/>
      <c r="B71" s="8"/>
      <c r="C71" s="123" t="s">
        <v>213</v>
      </c>
      <c r="D71" s="157"/>
      <c r="E71" s="158"/>
      <c r="F71" s="158"/>
      <c r="G71" s="107"/>
    </row>
    <row r="72" spans="1:7" ht="25.5">
      <c r="A72" s="162"/>
      <c r="B72" s="8"/>
      <c r="C72" s="123" t="s">
        <v>214</v>
      </c>
      <c r="D72" s="157" t="s">
        <v>215</v>
      </c>
      <c r="E72" s="158">
        <v>1</v>
      </c>
      <c r="F72" s="158"/>
      <c r="G72" s="159">
        <f>E72*F72</f>
        <v>0</v>
      </c>
    </row>
    <row r="73" spans="1:7">
      <c r="A73" s="162"/>
      <c r="B73" s="8"/>
      <c r="C73" s="123"/>
      <c r="D73" s="157"/>
      <c r="E73" s="158"/>
      <c r="F73" s="158"/>
      <c r="G73" s="107"/>
    </row>
    <row r="74" spans="1:7">
      <c r="A74" s="162">
        <v>10</v>
      </c>
      <c r="B74" s="8"/>
      <c r="C74" s="156" t="s">
        <v>216</v>
      </c>
      <c r="D74" s="157"/>
      <c r="E74" s="158"/>
      <c r="F74" s="158"/>
      <c r="G74" s="107"/>
    </row>
    <row r="75" spans="1:7" ht="6.75" customHeight="1">
      <c r="A75" s="162"/>
      <c r="B75" s="8"/>
      <c r="C75" s="156"/>
      <c r="D75" s="157"/>
      <c r="E75" s="158"/>
      <c r="F75" s="158"/>
      <c r="G75" s="107"/>
    </row>
    <row r="76" spans="1:7" ht="63.75">
      <c r="A76" s="162"/>
      <c r="B76" s="8"/>
      <c r="C76" s="123" t="s">
        <v>217</v>
      </c>
      <c r="D76" s="157"/>
      <c r="E76" s="158"/>
      <c r="F76" s="158"/>
      <c r="G76" s="107"/>
    </row>
    <row r="77" spans="1:7" ht="25.5">
      <c r="A77" s="162"/>
      <c r="B77" s="8"/>
      <c r="C77" s="123" t="s">
        <v>218</v>
      </c>
      <c r="D77" s="157" t="s">
        <v>215</v>
      </c>
      <c r="E77" s="158">
        <v>2</v>
      </c>
      <c r="F77" s="158"/>
      <c r="G77" s="159">
        <f>E77*F77</f>
        <v>0</v>
      </c>
    </row>
    <row r="78" spans="1:7">
      <c r="A78" s="162"/>
      <c r="B78" s="8"/>
      <c r="C78" s="123"/>
      <c r="D78" s="157"/>
      <c r="E78" s="158"/>
      <c r="F78" s="158"/>
      <c r="G78" s="159"/>
    </row>
    <row r="79" spans="1:7">
      <c r="A79" s="162">
        <v>11</v>
      </c>
      <c r="B79" s="8"/>
      <c r="C79" s="156" t="s">
        <v>219</v>
      </c>
      <c r="D79" s="157"/>
      <c r="E79" s="158"/>
      <c r="F79" s="158"/>
      <c r="G79" s="107"/>
    </row>
    <row r="80" spans="1:7">
      <c r="A80" s="162"/>
      <c r="B80" s="8"/>
      <c r="C80" s="123"/>
      <c r="D80" s="157"/>
      <c r="E80" s="158"/>
      <c r="F80" s="158"/>
      <c r="G80" s="159"/>
    </row>
    <row r="81" spans="1:7" ht="38.25">
      <c r="A81" s="162"/>
      <c r="B81" s="8"/>
      <c r="C81" s="123" t="s">
        <v>220</v>
      </c>
      <c r="D81" s="157"/>
      <c r="E81" s="158"/>
      <c r="F81" s="158"/>
      <c r="G81" s="107"/>
    </row>
    <row r="82" spans="1:7" ht="25.5">
      <c r="A82" s="162"/>
      <c r="B82" s="8"/>
      <c r="C82" s="123" t="s">
        <v>221</v>
      </c>
      <c r="D82" s="157"/>
      <c r="E82" s="158"/>
      <c r="F82" s="158"/>
      <c r="G82" s="107"/>
    </row>
    <row r="83" spans="1:7">
      <c r="A83" s="162"/>
      <c r="B83" s="8"/>
      <c r="C83" s="123" t="s">
        <v>222</v>
      </c>
      <c r="D83" s="157" t="s">
        <v>215</v>
      </c>
      <c r="E83" s="158">
        <v>1</v>
      </c>
      <c r="F83" s="158"/>
      <c r="G83" s="159">
        <f>E83*F83</f>
        <v>0</v>
      </c>
    </row>
    <row r="84" spans="1:7">
      <c r="A84" s="162"/>
      <c r="B84" s="8"/>
      <c r="C84" s="123" t="s">
        <v>223</v>
      </c>
      <c r="D84" s="157" t="s">
        <v>215</v>
      </c>
      <c r="E84" s="158">
        <v>8</v>
      </c>
      <c r="F84" s="158"/>
      <c r="G84" s="159">
        <f>E84*F84</f>
        <v>0</v>
      </c>
    </row>
    <row r="85" spans="1:7">
      <c r="A85" s="162"/>
      <c r="B85" s="8"/>
      <c r="C85" s="123"/>
      <c r="D85" s="157"/>
      <c r="E85" s="158"/>
      <c r="F85" s="158"/>
      <c r="G85" s="159"/>
    </row>
    <row r="86" spans="1:7">
      <c r="A86" s="162">
        <v>12</v>
      </c>
      <c r="B86" s="8"/>
      <c r="C86" s="156" t="s">
        <v>224</v>
      </c>
      <c r="D86" s="157"/>
      <c r="E86" s="158"/>
      <c r="F86" s="158"/>
      <c r="G86" s="107"/>
    </row>
    <row r="87" spans="1:7" ht="6.75" customHeight="1">
      <c r="A87" s="162"/>
      <c r="B87" s="8"/>
      <c r="C87" s="156"/>
      <c r="D87" s="157"/>
      <c r="E87" s="158"/>
      <c r="F87" s="158"/>
      <c r="G87" s="107"/>
    </row>
    <row r="88" spans="1:7" ht="38.25">
      <c r="A88" s="162"/>
      <c r="B88" s="8"/>
      <c r="C88" s="123" t="s">
        <v>225</v>
      </c>
      <c r="D88" s="157"/>
      <c r="E88" s="158"/>
      <c r="F88" s="158"/>
      <c r="G88" s="107"/>
    </row>
    <row r="89" spans="1:7">
      <c r="A89" s="162"/>
      <c r="B89" s="8"/>
      <c r="C89" s="123" t="s">
        <v>226</v>
      </c>
      <c r="D89" s="157" t="s">
        <v>215</v>
      </c>
      <c r="E89" s="158">
        <v>35</v>
      </c>
      <c r="F89" s="158"/>
      <c r="G89" s="159">
        <f>E89*F89</f>
        <v>0</v>
      </c>
    </row>
    <row r="90" spans="1:7">
      <c r="A90" s="162"/>
      <c r="B90" s="8"/>
      <c r="C90" s="123"/>
      <c r="D90" s="157"/>
      <c r="E90" s="158"/>
      <c r="F90" s="158"/>
      <c r="G90" s="159"/>
    </row>
    <row r="91" spans="1:7">
      <c r="A91" s="162">
        <v>13</v>
      </c>
      <c r="B91" s="8"/>
      <c r="C91" s="156" t="s">
        <v>227</v>
      </c>
      <c r="D91" s="157"/>
      <c r="E91" s="158"/>
      <c r="F91" s="158"/>
      <c r="G91" s="107"/>
    </row>
    <row r="92" spans="1:7">
      <c r="A92" s="162"/>
      <c r="B92" s="8"/>
      <c r="C92" s="123"/>
      <c r="D92" s="157"/>
      <c r="E92" s="158"/>
      <c r="F92" s="158"/>
      <c r="G92" s="159"/>
    </row>
    <row r="93" spans="1:7" ht="127.5">
      <c r="A93" s="162"/>
      <c r="B93" s="8"/>
      <c r="C93" s="123" t="s">
        <v>228</v>
      </c>
      <c r="D93" s="157"/>
      <c r="E93" s="158"/>
      <c r="F93" s="158"/>
      <c r="G93" s="159"/>
    </row>
    <row r="94" spans="1:7" ht="38.25">
      <c r="A94" s="162"/>
      <c r="B94" s="8"/>
      <c r="C94" s="123" t="s">
        <v>229</v>
      </c>
      <c r="D94" s="157"/>
      <c r="E94" s="158"/>
      <c r="F94" s="158"/>
      <c r="G94" s="159"/>
    </row>
    <row r="95" spans="1:7">
      <c r="A95" s="162"/>
      <c r="B95" s="8"/>
      <c r="C95" s="161" t="s">
        <v>230</v>
      </c>
      <c r="D95" s="157" t="s">
        <v>215</v>
      </c>
      <c r="E95" s="158">
        <v>3</v>
      </c>
      <c r="F95" s="158"/>
      <c r="G95" s="107">
        <f>E95*F95</f>
        <v>0</v>
      </c>
    </row>
    <row r="96" spans="1:7">
      <c r="A96" s="162"/>
      <c r="B96" s="8"/>
      <c r="C96" s="161"/>
      <c r="D96" s="157"/>
      <c r="E96" s="158"/>
      <c r="F96" s="158"/>
      <c r="G96" s="107"/>
    </row>
    <row r="97" spans="1:7">
      <c r="A97" s="162">
        <v>14</v>
      </c>
      <c r="B97" s="8"/>
      <c r="C97" s="156" t="s">
        <v>231</v>
      </c>
      <c r="D97" s="157"/>
      <c r="E97" s="158"/>
      <c r="F97" s="158"/>
      <c r="G97" s="107"/>
    </row>
    <row r="98" spans="1:7">
      <c r="A98" s="162"/>
      <c r="B98" s="8"/>
      <c r="C98" s="161"/>
      <c r="D98" s="157"/>
      <c r="E98" s="158"/>
      <c r="F98" s="158"/>
      <c r="G98" s="107"/>
    </row>
    <row r="99" spans="1:7" ht="38.25">
      <c r="A99" s="162"/>
      <c r="B99" s="8"/>
      <c r="C99" s="123" t="s">
        <v>232</v>
      </c>
      <c r="D99" s="157"/>
      <c r="E99" s="158"/>
      <c r="F99" s="158"/>
      <c r="G99" s="159"/>
    </row>
    <row r="100" spans="1:7" ht="25.5">
      <c r="A100" s="162"/>
      <c r="B100" s="8"/>
      <c r="C100" s="123" t="s">
        <v>233</v>
      </c>
      <c r="D100" s="157"/>
      <c r="E100" s="158"/>
      <c r="F100" s="158"/>
      <c r="G100" s="159"/>
    </row>
    <row r="101" spans="1:7">
      <c r="A101" s="162"/>
      <c r="B101" s="8"/>
      <c r="C101" s="123" t="s">
        <v>234</v>
      </c>
      <c r="D101" s="157" t="s">
        <v>215</v>
      </c>
      <c r="E101" s="158">
        <v>3</v>
      </c>
      <c r="F101" s="158"/>
      <c r="G101" s="159">
        <f>E101*F101</f>
        <v>0</v>
      </c>
    </row>
    <row r="102" spans="1:7">
      <c r="A102" s="162"/>
      <c r="B102" s="8"/>
      <c r="C102" s="123"/>
      <c r="D102" s="157"/>
      <c r="E102" s="158"/>
      <c r="F102" s="158"/>
      <c r="G102" s="159"/>
    </row>
    <row r="103" spans="1:7">
      <c r="A103" s="162">
        <v>15</v>
      </c>
      <c r="B103" s="8"/>
      <c r="C103" s="156" t="s">
        <v>235</v>
      </c>
      <c r="D103" s="157"/>
      <c r="E103" s="158"/>
      <c r="F103" s="158"/>
      <c r="G103" s="107"/>
    </row>
    <row r="104" spans="1:7">
      <c r="A104" s="162"/>
      <c r="B104" s="8"/>
      <c r="C104" s="123"/>
      <c r="D104" s="157"/>
      <c r="E104" s="158"/>
      <c r="F104" s="158"/>
      <c r="G104" s="159"/>
    </row>
    <row r="105" spans="1:7" ht="51">
      <c r="A105" s="162"/>
      <c r="B105" s="8"/>
      <c r="C105" s="123" t="s">
        <v>236</v>
      </c>
      <c r="D105" s="157"/>
      <c r="E105" s="158"/>
      <c r="F105" s="158"/>
      <c r="G105" s="159"/>
    </row>
    <row r="106" spans="1:7" ht="25.5">
      <c r="A106" s="162"/>
      <c r="B106" s="8"/>
      <c r="C106" s="123" t="s">
        <v>237</v>
      </c>
      <c r="D106" s="157" t="s">
        <v>238</v>
      </c>
      <c r="E106" s="158">
        <v>50</v>
      </c>
      <c r="F106" s="158"/>
      <c r="G106" s="159">
        <f>E106*F106</f>
        <v>0</v>
      </c>
    </row>
    <row r="107" spans="1:7">
      <c r="A107" s="2"/>
      <c r="B107" s="2"/>
      <c r="C107" s="2"/>
      <c r="E107" s="2"/>
      <c r="F107" s="2"/>
      <c r="G107" s="2"/>
    </row>
    <row r="108" spans="1:7" ht="15" customHeight="1">
      <c r="A108" s="30"/>
      <c r="B108" s="119"/>
      <c r="C108" s="388" t="s">
        <v>109</v>
      </c>
      <c r="D108" s="388"/>
      <c r="E108" s="388"/>
      <c r="F108" s="128"/>
      <c r="G108" s="110">
        <f>SUM(G28:G107)</f>
        <v>0</v>
      </c>
    </row>
    <row r="109" spans="1:7" ht="15" customHeight="1">
      <c r="A109" s="30"/>
      <c r="B109" s="8"/>
      <c r="D109" s="45"/>
    </row>
    <row r="110" spans="1:7" ht="15" customHeight="1">
      <c r="A110" s="30"/>
      <c r="B110" s="8"/>
      <c r="C110" s="120" t="s">
        <v>239</v>
      </c>
      <c r="D110" s="45"/>
    </row>
    <row r="111" spans="1:7" ht="15" customHeight="1">
      <c r="A111" s="30"/>
      <c r="B111" s="8"/>
      <c r="C111" s="4"/>
      <c r="D111" s="45"/>
    </row>
    <row r="112" spans="1:7" ht="15" customHeight="1">
      <c r="A112" s="127">
        <v>1</v>
      </c>
      <c r="B112" s="8"/>
      <c r="C112" s="120" t="s">
        <v>240</v>
      </c>
      <c r="D112" s="45"/>
    </row>
    <row r="113" spans="1:7" ht="178.5">
      <c r="A113" s="30"/>
      <c r="B113" s="8"/>
      <c r="C113" s="123" t="s">
        <v>241</v>
      </c>
      <c r="D113" s="121"/>
      <c r="E113" s="122"/>
      <c r="F113" s="122"/>
      <c r="G113" s="107"/>
    </row>
    <row r="114" spans="1:7" ht="38.25">
      <c r="A114" s="30"/>
      <c r="B114" s="8"/>
      <c r="C114" s="123" t="s">
        <v>242</v>
      </c>
      <c r="D114" s="121"/>
      <c r="E114" s="122"/>
      <c r="F114" s="122"/>
      <c r="G114" s="107"/>
    </row>
    <row r="115" spans="1:7">
      <c r="A115" s="30"/>
      <c r="B115" s="8"/>
      <c r="C115" s="123" t="s">
        <v>243</v>
      </c>
      <c r="D115" s="157" t="s">
        <v>179</v>
      </c>
      <c r="E115" s="158">
        <v>25</v>
      </c>
      <c r="F115" s="158"/>
      <c r="G115" s="159">
        <f>E115*F115</f>
        <v>0</v>
      </c>
    </row>
    <row r="116" spans="1:7">
      <c r="A116" s="30"/>
      <c r="B116" s="8"/>
      <c r="C116" s="123" t="s">
        <v>244</v>
      </c>
      <c r="D116" s="157" t="s">
        <v>179</v>
      </c>
      <c r="E116" s="158">
        <v>30</v>
      </c>
      <c r="F116" s="158"/>
      <c r="G116" s="159">
        <f>E116*F116</f>
        <v>0</v>
      </c>
    </row>
    <row r="117" spans="1:7">
      <c r="A117" s="30"/>
      <c r="B117" s="8"/>
      <c r="C117" s="123" t="s">
        <v>245</v>
      </c>
      <c r="D117" s="157" t="s">
        <v>179</v>
      </c>
      <c r="E117" s="158">
        <v>2</v>
      </c>
      <c r="F117" s="158"/>
      <c r="G117" s="159">
        <f>E117*F117</f>
        <v>0</v>
      </c>
    </row>
    <row r="118" spans="1:7">
      <c r="A118" s="30"/>
      <c r="B118" s="8"/>
      <c r="C118" s="123" t="s">
        <v>246</v>
      </c>
      <c r="D118" s="157" t="s">
        <v>179</v>
      </c>
      <c r="E118" s="158">
        <v>12</v>
      </c>
      <c r="F118" s="158"/>
      <c r="G118" s="159">
        <f>E118*F118</f>
        <v>0</v>
      </c>
    </row>
    <row r="119" spans="1:7">
      <c r="A119" s="30"/>
      <c r="B119" s="8"/>
      <c r="C119" s="123"/>
      <c r="D119" s="157"/>
      <c r="E119" s="158"/>
      <c r="F119" s="158"/>
      <c r="G119" s="159"/>
    </row>
    <row r="120" spans="1:7" ht="25.5">
      <c r="A120" s="162">
        <v>2</v>
      </c>
      <c r="B120" s="8"/>
      <c r="C120" s="156" t="s">
        <v>110</v>
      </c>
      <c r="D120" s="157"/>
      <c r="E120" s="158"/>
      <c r="F120" s="158"/>
      <c r="G120" s="107"/>
    </row>
    <row r="121" spans="1:7">
      <c r="A121" s="162"/>
      <c r="B121" s="8"/>
      <c r="C121" s="156"/>
      <c r="D121" s="157"/>
      <c r="E121" s="158"/>
      <c r="F121" s="158"/>
      <c r="G121" s="107"/>
    </row>
    <row r="122" spans="1:7" ht="114.75">
      <c r="A122" s="162"/>
      <c r="B122" s="8"/>
      <c r="C122" s="123" t="s">
        <v>247</v>
      </c>
      <c r="D122" s="157"/>
      <c r="E122" s="158"/>
      <c r="F122" s="158"/>
      <c r="G122" s="107"/>
    </row>
    <row r="123" spans="1:7" ht="38.25">
      <c r="A123" s="162"/>
      <c r="B123" s="8"/>
      <c r="C123" s="123" t="s">
        <v>248</v>
      </c>
      <c r="D123" s="157"/>
      <c r="E123" s="158"/>
      <c r="F123" s="158"/>
      <c r="G123" s="107"/>
    </row>
    <row r="124" spans="1:7">
      <c r="A124" s="30"/>
      <c r="B124" s="8"/>
      <c r="C124" s="123" t="s">
        <v>249</v>
      </c>
      <c r="D124" s="157" t="s">
        <v>179</v>
      </c>
      <c r="E124" s="158">
        <v>16</v>
      </c>
      <c r="F124" s="158"/>
      <c r="G124" s="159">
        <f>E124*F124</f>
        <v>0</v>
      </c>
    </row>
    <row r="125" spans="1:7">
      <c r="A125" s="30"/>
      <c r="B125" s="8"/>
      <c r="C125" s="123" t="s">
        <v>250</v>
      </c>
      <c r="D125" s="157" t="s">
        <v>179</v>
      </c>
      <c r="E125" s="158">
        <v>112</v>
      </c>
      <c r="F125" s="158"/>
      <c r="G125" s="159">
        <f>E125*F125</f>
        <v>0</v>
      </c>
    </row>
    <row r="126" spans="1:7">
      <c r="A126" s="30"/>
      <c r="B126" s="8"/>
      <c r="C126" s="123" t="s">
        <v>251</v>
      </c>
      <c r="D126" s="157" t="s">
        <v>179</v>
      </c>
      <c r="E126" s="158">
        <v>6</v>
      </c>
      <c r="F126" s="158"/>
      <c r="G126" s="159">
        <f>E126*F126</f>
        <v>0</v>
      </c>
    </row>
    <row r="127" spans="1:7">
      <c r="A127" s="30"/>
      <c r="B127" s="8"/>
      <c r="C127" s="123"/>
      <c r="D127" s="121"/>
      <c r="E127" s="122"/>
      <c r="F127" s="122"/>
      <c r="G127" s="107"/>
    </row>
    <row r="128" spans="1:7" ht="15" customHeight="1">
      <c r="A128" s="30"/>
      <c r="B128" s="8"/>
      <c r="D128" s="45"/>
    </row>
    <row r="129" spans="1:7">
      <c r="A129" s="162">
        <v>3</v>
      </c>
      <c r="B129" s="8"/>
      <c r="C129" s="156" t="s">
        <v>252</v>
      </c>
      <c r="D129" s="157"/>
      <c r="E129" s="158"/>
      <c r="F129" s="158"/>
      <c r="G129" s="107"/>
    </row>
    <row r="130" spans="1:7" ht="53.25" customHeight="1">
      <c r="A130" s="30"/>
      <c r="B130" s="8"/>
      <c r="C130" s="123" t="s">
        <v>253</v>
      </c>
      <c r="D130" s="125"/>
      <c r="E130" s="126"/>
      <c r="F130" s="126"/>
      <c r="G130" s="107"/>
    </row>
    <row r="131" spans="1:7" ht="39.75" customHeight="1">
      <c r="A131" s="30"/>
      <c r="B131" s="8"/>
      <c r="C131" s="123" t="s">
        <v>254</v>
      </c>
      <c r="D131" s="125"/>
      <c r="E131" s="126"/>
      <c r="F131" s="126"/>
      <c r="G131" s="107"/>
    </row>
    <row r="132" spans="1:7" ht="17.25" customHeight="1">
      <c r="A132" s="30"/>
      <c r="B132" s="8"/>
      <c r="C132" s="123" t="s">
        <v>255</v>
      </c>
      <c r="D132" s="136" t="s">
        <v>15</v>
      </c>
      <c r="E132" s="163">
        <v>3</v>
      </c>
      <c r="F132" s="163"/>
      <c r="G132" s="159">
        <f>E132*F132</f>
        <v>0</v>
      </c>
    </row>
    <row r="133" spans="1:7" ht="15" customHeight="1">
      <c r="A133" s="30"/>
      <c r="B133" s="8"/>
      <c r="C133" s="124"/>
      <c r="D133"/>
      <c r="E133"/>
    </row>
    <row r="134" spans="1:7" ht="15" customHeight="1">
      <c r="A134" s="127">
        <v>4</v>
      </c>
      <c r="B134" s="8"/>
      <c r="C134" s="389" t="s">
        <v>256</v>
      </c>
      <c r="D134" s="389"/>
      <c r="E134" s="389"/>
    </row>
    <row r="135" spans="1:7" ht="38.25">
      <c r="A135" s="30"/>
      <c r="B135" s="8"/>
      <c r="C135" s="123" t="s">
        <v>257</v>
      </c>
      <c r="D135" s="125"/>
      <c r="E135" s="126"/>
      <c r="F135" s="126"/>
      <c r="G135" s="107"/>
    </row>
    <row r="136" spans="1:7" ht="25.5">
      <c r="A136" s="30"/>
      <c r="B136" s="8"/>
      <c r="C136" s="123" t="s">
        <v>258</v>
      </c>
      <c r="D136" s="136" t="s">
        <v>15</v>
      </c>
      <c r="E136" s="163">
        <v>2</v>
      </c>
      <c r="F136" s="163"/>
      <c r="G136" s="159">
        <f>E136*F136</f>
        <v>0</v>
      </c>
    </row>
    <row r="137" spans="1:7" ht="15" customHeight="1">
      <c r="A137" s="30"/>
      <c r="B137" s="8"/>
      <c r="C137" s="124"/>
      <c r="D137"/>
      <c r="E137"/>
    </row>
    <row r="138" spans="1:7" ht="15" customHeight="1">
      <c r="A138" s="127">
        <v>5</v>
      </c>
      <c r="B138" s="8"/>
      <c r="C138" s="124" t="s">
        <v>259</v>
      </c>
      <c r="D138"/>
      <c r="E138"/>
    </row>
    <row r="139" spans="1:7" ht="132.75" customHeight="1">
      <c r="A139" s="30"/>
      <c r="B139" s="8"/>
      <c r="C139" s="123" t="s">
        <v>260</v>
      </c>
      <c r="D139" s="125"/>
      <c r="E139" s="126"/>
      <c r="F139" s="126"/>
      <c r="G139" s="107"/>
    </row>
    <row r="140" spans="1:7" ht="27" customHeight="1">
      <c r="A140" s="30"/>
      <c r="B140" s="8"/>
      <c r="C140" s="123" t="s">
        <v>261</v>
      </c>
      <c r="D140" s="136" t="s">
        <v>15</v>
      </c>
      <c r="E140" s="163">
        <v>2</v>
      </c>
      <c r="F140" s="163"/>
      <c r="G140" s="159">
        <f>E140*F140</f>
        <v>0</v>
      </c>
    </row>
    <row r="141" spans="1:7" ht="15" customHeight="1">
      <c r="A141" s="30"/>
      <c r="B141" s="8"/>
      <c r="C141" s="124"/>
      <c r="D141"/>
      <c r="E141"/>
    </row>
    <row r="142" spans="1:7" ht="15" customHeight="1">
      <c r="A142" s="127">
        <v>6</v>
      </c>
      <c r="B142" s="8"/>
      <c r="C142" s="124" t="s">
        <v>264</v>
      </c>
      <c r="D142"/>
      <c r="E142"/>
    </row>
    <row r="143" spans="1:7" ht="41.25" customHeight="1">
      <c r="A143" s="30"/>
      <c r="B143" s="8"/>
      <c r="C143" s="123" t="s">
        <v>265</v>
      </c>
      <c r="D143" s="125"/>
      <c r="E143" s="126"/>
      <c r="F143" s="126"/>
      <c r="G143" s="107"/>
    </row>
    <row r="144" spans="1:7" ht="30.75" customHeight="1">
      <c r="A144" s="30"/>
      <c r="B144" s="8"/>
      <c r="C144" s="123" t="s">
        <v>266</v>
      </c>
      <c r="D144" s="136"/>
      <c r="E144" s="163"/>
      <c r="F144" s="163"/>
      <c r="G144" s="159"/>
    </row>
    <row r="145" spans="1:7" ht="19.5" customHeight="1">
      <c r="A145" s="30"/>
      <c r="B145" s="8"/>
      <c r="C145" s="123" t="s">
        <v>249</v>
      </c>
      <c r="D145" s="136" t="s">
        <v>15</v>
      </c>
      <c r="E145" s="163">
        <v>1</v>
      </c>
      <c r="F145" s="163"/>
      <c r="G145" s="159">
        <f>E145*F145</f>
        <v>0</v>
      </c>
    </row>
    <row r="146" spans="1:7" ht="18" customHeight="1">
      <c r="A146" s="30"/>
      <c r="B146" s="8"/>
      <c r="C146" s="123" t="s">
        <v>250</v>
      </c>
      <c r="D146" s="136" t="s">
        <v>15</v>
      </c>
      <c r="E146" s="163">
        <v>1</v>
      </c>
      <c r="F146" s="163"/>
      <c r="G146" s="159">
        <f>E146*F146</f>
        <v>0</v>
      </c>
    </row>
    <row r="147" spans="1:7" ht="17.25" customHeight="1">
      <c r="A147" s="30"/>
      <c r="B147" s="8"/>
      <c r="C147" s="123"/>
      <c r="D147" s="136"/>
      <c r="E147" s="163"/>
      <c r="F147" s="163"/>
      <c r="G147" s="159"/>
    </row>
    <row r="148" spans="1:7" ht="15" customHeight="1">
      <c r="A148" s="127">
        <v>7</v>
      </c>
      <c r="B148" s="8"/>
      <c r="C148" s="124" t="s">
        <v>111</v>
      </c>
      <c r="D148"/>
      <c r="E148"/>
    </row>
    <row r="149" spans="1:7" ht="15" customHeight="1">
      <c r="A149" s="127"/>
      <c r="B149" s="8"/>
      <c r="C149" s="124"/>
      <c r="D149"/>
      <c r="E149"/>
    </row>
    <row r="150" spans="1:7" ht="136.5" customHeight="1">
      <c r="A150" s="30"/>
      <c r="B150" s="8"/>
      <c r="C150" s="123" t="s">
        <v>262</v>
      </c>
      <c r="D150" s="125"/>
      <c r="E150" s="126"/>
      <c r="F150" s="126"/>
      <c r="G150" s="107"/>
    </row>
    <row r="151" spans="1:7" ht="36.75" customHeight="1">
      <c r="A151" s="30"/>
      <c r="B151" s="8"/>
      <c r="C151" s="123" t="s">
        <v>263</v>
      </c>
      <c r="D151" s="136" t="s">
        <v>15</v>
      </c>
      <c r="E151" s="163">
        <v>1</v>
      </c>
      <c r="F151" s="163"/>
      <c r="G151" s="159">
        <f>E151*F151</f>
        <v>0</v>
      </c>
    </row>
    <row r="152" spans="1:7" ht="18" customHeight="1">
      <c r="A152" s="30"/>
      <c r="B152" s="8"/>
      <c r="C152" s="123"/>
      <c r="D152" s="136"/>
      <c r="E152" s="163"/>
      <c r="F152" s="163"/>
      <c r="G152" s="159"/>
    </row>
    <row r="153" spans="1:7" ht="15" customHeight="1">
      <c r="A153" s="127">
        <v>8</v>
      </c>
      <c r="B153" s="8"/>
      <c r="C153" s="124" t="s">
        <v>267</v>
      </c>
      <c r="D153"/>
      <c r="E153"/>
    </row>
    <row r="154" spans="1:7" ht="18" customHeight="1">
      <c r="A154" s="30"/>
      <c r="B154" s="8"/>
      <c r="C154" s="123"/>
      <c r="D154" s="136"/>
      <c r="E154" s="163"/>
      <c r="F154" s="163"/>
      <c r="G154" s="159"/>
    </row>
    <row r="155" spans="1:7" ht="66.75" customHeight="1">
      <c r="A155" s="30"/>
      <c r="B155" s="8"/>
      <c r="C155" s="123" t="s">
        <v>268</v>
      </c>
      <c r="D155" s="136"/>
      <c r="E155" s="163"/>
      <c r="F155" s="163"/>
      <c r="G155" s="159"/>
    </row>
    <row r="156" spans="1:7" ht="32.25" customHeight="1">
      <c r="A156" s="30"/>
      <c r="B156" s="8"/>
      <c r="C156" s="123" t="s">
        <v>269</v>
      </c>
      <c r="D156" s="136" t="s">
        <v>15</v>
      </c>
      <c r="E156" s="163">
        <v>1</v>
      </c>
      <c r="F156" s="163"/>
      <c r="G156" s="159">
        <f>E156*F156</f>
        <v>0</v>
      </c>
    </row>
    <row r="157" spans="1:7" ht="15" customHeight="1">
      <c r="A157" s="30"/>
      <c r="B157" s="8"/>
      <c r="C157" s="124"/>
      <c r="D157"/>
      <c r="E157"/>
    </row>
    <row r="158" spans="1:7" ht="15" customHeight="1">
      <c r="A158" s="30"/>
      <c r="B158" s="8"/>
      <c r="C158" s="388" t="s">
        <v>112</v>
      </c>
      <c r="D158" s="388"/>
      <c r="E158" s="388"/>
      <c r="F158" s="129"/>
      <c r="G158" s="110">
        <f>SUM(G114:G157)</f>
        <v>0</v>
      </c>
    </row>
    <row r="159" spans="1:7" ht="15" customHeight="1">
      <c r="A159" s="30"/>
      <c r="B159" s="8"/>
      <c r="C159" s="124"/>
      <c r="D159"/>
      <c r="E159"/>
    </row>
    <row r="160" spans="1:7" ht="15" customHeight="1">
      <c r="A160" s="30"/>
      <c r="B160" s="8"/>
      <c r="C160" s="120" t="s">
        <v>270</v>
      </c>
      <c r="D160"/>
      <c r="E160"/>
    </row>
    <row r="161" spans="1:7" ht="15" customHeight="1">
      <c r="A161" s="30"/>
      <c r="B161" s="8"/>
      <c r="C161" s="124"/>
      <c r="D161"/>
      <c r="E161"/>
    </row>
    <row r="162" spans="1:7" ht="15" customHeight="1">
      <c r="A162" s="127">
        <v>1</v>
      </c>
      <c r="B162" s="8"/>
      <c r="C162" s="124" t="s">
        <v>113</v>
      </c>
      <c r="D162"/>
      <c r="E162"/>
    </row>
    <row r="163" spans="1:7" ht="110.25" customHeight="1">
      <c r="A163" s="30"/>
      <c r="B163" s="8"/>
      <c r="C163" s="123" t="s">
        <v>271</v>
      </c>
      <c r="D163" s="125"/>
      <c r="E163" s="126"/>
      <c r="F163" s="130"/>
      <c r="G163" s="107"/>
    </row>
    <row r="164" spans="1:7" ht="18" customHeight="1">
      <c r="A164" s="30"/>
      <c r="B164" s="8"/>
      <c r="C164" s="123" t="s">
        <v>255</v>
      </c>
      <c r="D164" s="136" t="s">
        <v>179</v>
      </c>
      <c r="E164" s="163">
        <v>36</v>
      </c>
      <c r="F164" s="164"/>
      <c r="G164" s="159">
        <f>E164*F164</f>
        <v>0</v>
      </c>
    </row>
    <row r="165" spans="1:7" ht="18" customHeight="1">
      <c r="A165" s="30"/>
      <c r="B165" s="8"/>
      <c r="C165" s="123" t="s">
        <v>272</v>
      </c>
      <c r="D165" s="136" t="s">
        <v>179</v>
      </c>
      <c r="E165" s="163">
        <v>18</v>
      </c>
      <c r="F165" s="164"/>
      <c r="G165" s="159">
        <f>E165*F165</f>
        <v>0</v>
      </c>
    </row>
    <row r="166" spans="1:7" ht="18" customHeight="1">
      <c r="A166" s="30"/>
      <c r="B166" s="8"/>
      <c r="C166" s="123" t="s">
        <v>273</v>
      </c>
      <c r="D166" s="136" t="s">
        <v>179</v>
      </c>
      <c r="E166" s="163">
        <v>21</v>
      </c>
      <c r="F166" s="164"/>
      <c r="G166" s="159">
        <f>E166*F166</f>
        <v>0</v>
      </c>
    </row>
    <row r="167" spans="1:7" ht="15" customHeight="1">
      <c r="A167" s="30"/>
      <c r="B167" s="8"/>
      <c r="C167" s="124"/>
      <c r="D167"/>
      <c r="E167"/>
    </row>
    <row r="168" spans="1:7" ht="15" customHeight="1">
      <c r="A168" s="127">
        <v>2</v>
      </c>
      <c r="B168" s="8"/>
      <c r="C168" s="124" t="s">
        <v>274</v>
      </c>
      <c r="D168"/>
      <c r="E168"/>
    </row>
    <row r="169" spans="1:7" ht="64.5" customHeight="1">
      <c r="A169" s="30"/>
      <c r="B169" s="8"/>
      <c r="C169" s="123" t="s">
        <v>275</v>
      </c>
      <c r="D169" s="125"/>
      <c r="E169" s="126"/>
      <c r="F169" s="126"/>
      <c r="G169" s="107"/>
    </row>
    <row r="170" spans="1:7" ht="15" customHeight="1">
      <c r="A170" s="30"/>
      <c r="B170" s="8"/>
      <c r="C170" s="123" t="s">
        <v>276</v>
      </c>
      <c r="D170" s="136" t="s">
        <v>77</v>
      </c>
      <c r="E170" s="163">
        <v>15</v>
      </c>
      <c r="F170" s="163"/>
      <c r="G170" s="159">
        <f>E170*F170</f>
        <v>0</v>
      </c>
    </row>
    <row r="171" spans="1:7" ht="29.25" customHeight="1">
      <c r="A171" s="30"/>
      <c r="B171" s="8"/>
      <c r="C171" s="123" t="s">
        <v>277</v>
      </c>
      <c r="D171" s="136" t="s">
        <v>215</v>
      </c>
      <c r="E171" s="163">
        <v>1</v>
      </c>
      <c r="F171" s="163"/>
      <c r="G171" s="159">
        <f>E171*F171</f>
        <v>0</v>
      </c>
    </row>
    <row r="172" spans="1:7" ht="15" customHeight="1">
      <c r="A172" s="30"/>
      <c r="B172" s="8"/>
      <c r="C172" s="124"/>
      <c r="D172"/>
      <c r="E172"/>
    </row>
    <row r="173" spans="1:7" ht="15" customHeight="1">
      <c r="A173" s="127">
        <v>3</v>
      </c>
      <c r="B173" s="8"/>
      <c r="C173" s="124" t="s">
        <v>113</v>
      </c>
      <c r="D173"/>
      <c r="E173"/>
    </row>
    <row r="174" spans="1:7" ht="225.75" customHeight="1">
      <c r="A174" s="30"/>
      <c r="B174" s="8"/>
      <c r="C174" s="123" t="s">
        <v>278</v>
      </c>
      <c r="D174" s="125"/>
      <c r="E174" s="131"/>
      <c r="F174" s="130"/>
      <c r="G174" s="107"/>
    </row>
    <row r="175" spans="1:7" ht="34.5" customHeight="1">
      <c r="A175" s="30"/>
      <c r="B175" s="8"/>
      <c r="C175" s="123" t="s">
        <v>279</v>
      </c>
      <c r="D175" s="125"/>
      <c r="E175" s="131"/>
      <c r="F175" s="130"/>
      <c r="G175" s="107"/>
    </row>
    <row r="176" spans="1:7" ht="18" customHeight="1">
      <c r="A176" s="30"/>
      <c r="B176" s="8"/>
      <c r="C176" s="123" t="s">
        <v>280</v>
      </c>
      <c r="D176" s="136" t="s">
        <v>179</v>
      </c>
      <c r="E176" s="163">
        <v>4</v>
      </c>
      <c r="F176" s="164"/>
      <c r="G176" s="159">
        <f>E176*F176</f>
        <v>0</v>
      </c>
    </row>
    <row r="177" spans="1:7" ht="18" customHeight="1">
      <c r="A177" s="30"/>
      <c r="B177" s="8"/>
      <c r="C177" s="123" t="s">
        <v>281</v>
      </c>
      <c r="D177" s="136" t="s">
        <v>179</v>
      </c>
      <c r="E177" s="163">
        <v>22</v>
      </c>
      <c r="F177" s="164"/>
      <c r="G177" s="159">
        <f>E177*F177</f>
        <v>0</v>
      </c>
    </row>
    <row r="178" spans="1:7" ht="15" customHeight="1">
      <c r="A178" s="30"/>
      <c r="B178" s="8"/>
      <c r="C178" s="124"/>
      <c r="D178"/>
      <c r="E178"/>
    </row>
    <row r="179" spans="1:7" ht="15" customHeight="1">
      <c r="A179" s="127">
        <v>4</v>
      </c>
      <c r="B179" s="8"/>
      <c r="C179" s="124" t="s">
        <v>282</v>
      </c>
      <c r="D179"/>
      <c r="E179"/>
    </row>
    <row r="180" spans="1:7" ht="216.75" customHeight="1">
      <c r="A180" s="30"/>
      <c r="B180" s="8"/>
      <c r="C180" s="123" t="s">
        <v>283</v>
      </c>
      <c r="D180" s="125"/>
      <c r="E180" s="126"/>
      <c r="F180" s="130"/>
      <c r="G180" s="107"/>
    </row>
    <row r="181" spans="1:7" ht="30" customHeight="1">
      <c r="A181" s="30"/>
      <c r="B181" s="8"/>
      <c r="C181" s="123" t="s">
        <v>279</v>
      </c>
      <c r="D181" s="125"/>
      <c r="E181" s="126"/>
      <c r="F181" s="130"/>
      <c r="G181" s="107"/>
    </row>
    <row r="182" spans="1:7" ht="17.25" customHeight="1">
      <c r="A182" s="30"/>
      <c r="B182" s="8"/>
      <c r="C182" s="123" t="s">
        <v>284</v>
      </c>
      <c r="D182" s="136" t="s">
        <v>179</v>
      </c>
      <c r="E182" s="163">
        <v>2</v>
      </c>
      <c r="F182" s="164"/>
      <c r="G182" s="159">
        <f>E182*F182</f>
        <v>0</v>
      </c>
    </row>
    <row r="183" spans="1:7" ht="17.25" customHeight="1">
      <c r="A183" s="30"/>
      <c r="B183" s="8"/>
      <c r="C183" s="123" t="s">
        <v>285</v>
      </c>
      <c r="D183" s="136" t="s">
        <v>179</v>
      </c>
      <c r="E183" s="163">
        <v>11.2</v>
      </c>
      <c r="F183" s="164"/>
      <c r="G183" s="159">
        <f>E183*F183</f>
        <v>0</v>
      </c>
    </row>
    <row r="184" spans="1:7" ht="15" customHeight="1">
      <c r="A184" s="30"/>
      <c r="B184" s="8"/>
      <c r="C184" s="124"/>
      <c r="D184"/>
      <c r="E184"/>
    </row>
    <row r="185" spans="1:7" ht="15" customHeight="1">
      <c r="A185" s="127">
        <v>5</v>
      </c>
      <c r="B185" s="8"/>
      <c r="C185" s="124" t="s">
        <v>286</v>
      </c>
      <c r="D185"/>
      <c r="E185"/>
    </row>
    <row r="186" spans="1:7" ht="67.5" customHeight="1">
      <c r="A186" s="30"/>
      <c r="B186" s="8"/>
      <c r="C186" s="123" t="s">
        <v>287</v>
      </c>
      <c r="D186" s="125"/>
      <c r="E186" s="126"/>
      <c r="F186" s="126"/>
      <c r="G186" s="107"/>
    </row>
    <row r="187" spans="1:7" ht="27.75" customHeight="1">
      <c r="A187" s="30"/>
      <c r="B187" s="8"/>
      <c r="C187" s="123" t="s">
        <v>288</v>
      </c>
      <c r="D187" s="125"/>
      <c r="E187" s="126"/>
      <c r="F187" s="126"/>
      <c r="G187" s="126"/>
    </row>
    <row r="188" spans="1:7" ht="14.25" customHeight="1">
      <c r="A188" s="30"/>
      <c r="B188" s="8"/>
      <c r="C188" s="123" t="s">
        <v>289</v>
      </c>
      <c r="D188" s="136" t="s">
        <v>215</v>
      </c>
      <c r="E188" s="163">
        <v>2</v>
      </c>
      <c r="F188" s="163"/>
      <c r="G188" s="163">
        <f>E188*F188</f>
        <v>0</v>
      </c>
    </row>
    <row r="189" spans="1:7" ht="14.25" customHeight="1">
      <c r="A189" s="30"/>
      <c r="B189" s="8"/>
      <c r="C189" s="123" t="s">
        <v>273</v>
      </c>
      <c r="D189" s="136" t="s">
        <v>215</v>
      </c>
      <c r="E189" s="163">
        <v>1</v>
      </c>
      <c r="F189" s="163"/>
      <c r="G189" s="163">
        <f>E189*F189</f>
        <v>0</v>
      </c>
    </row>
    <row r="190" spans="1:7" ht="14.25" customHeight="1">
      <c r="A190" s="30"/>
      <c r="B190" s="8"/>
      <c r="C190" s="123" t="s">
        <v>290</v>
      </c>
      <c r="D190" s="136" t="s">
        <v>215</v>
      </c>
      <c r="E190" s="163">
        <v>4</v>
      </c>
      <c r="F190" s="163"/>
      <c r="G190" s="163">
        <f>E190*F190</f>
        <v>0</v>
      </c>
    </row>
    <row r="191" spans="1:7" ht="14.25" customHeight="1">
      <c r="A191" s="30"/>
      <c r="B191" s="8"/>
      <c r="C191" s="123" t="s">
        <v>291</v>
      </c>
      <c r="D191" s="136" t="s">
        <v>215</v>
      </c>
      <c r="E191" s="163">
        <v>8</v>
      </c>
      <c r="F191" s="163"/>
      <c r="G191" s="163">
        <f>E191*F191</f>
        <v>0</v>
      </c>
    </row>
    <row r="192" spans="1:7" ht="15" customHeight="1">
      <c r="A192" s="30"/>
      <c r="B192" s="8"/>
      <c r="C192" s="123" t="s">
        <v>292</v>
      </c>
      <c r="D192" s="136" t="s">
        <v>215</v>
      </c>
      <c r="E192" s="163">
        <v>2</v>
      </c>
      <c r="F192" s="163"/>
      <c r="G192" s="163">
        <f>E192*F192</f>
        <v>0</v>
      </c>
    </row>
    <row r="193" spans="1:7" ht="15" customHeight="1">
      <c r="A193" s="30"/>
      <c r="B193" s="8"/>
      <c r="C193" s="124"/>
      <c r="D193"/>
      <c r="E193"/>
    </row>
    <row r="194" spans="1:7" ht="15" customHeight="1">
      <c r="A194" s="127">
        <v>6</v>
      </c>
      <c r="B194" s="8"/>
      <c r="C194" s="124" t="s">
        <v>293</v>
      </c>
      <c r="D194" s="45"/>
    </row>
    <row r="195" spans="1:7" ht="64.5" customHeight="1">
      <c r="A195" s="127"/>
      <c r="B195" s="8"/>
      <c r="C195" s="123" t="s">
        <v>294</v>
      </c>
      <c r="D195" s="125"/>
      <c r="E195" s="126"/>
      <c r="F195" s="126"/>
      <c r="G195" s="107"/>
    </row>
    <row r="196" spans="1:7" ht="19.5" customHeight="1">
      <c r="A196" s="127"/>
      <c r="B196" s="8"/>
      <c r="C196" s="123" t="s">
        <v>288</v>
      </c>
      <c r="D196" s="125"/>
      <c r="E196" s="126"/>
      <c r="F196" s="126"/>
      <c r="G196" s="107"/>
    </row>
    <row r="197" spans="1:7" ht="19.5" customHeight="1">
      <c r="A197" s="127"/>
      <c r="B197" s="8"/>
      <c r="C197" s="123" t="s">
        <v>273</v>
      </c>
      <c r="D197" s="136" t="s">
        <v>215</v>
      </c>
      <c r="E197" s="163">
        <v>1</v>
      </c>
      <c r="F197" s="163"/>
      <c r="G197" s="159">
        <f>E197*F197</f>
        <v>0</v>
      </c>
    </row>
    <row r="198" spans="1:7" ht="18" customHeight="1">
      <c r="A198" s="127"/>
      <c r="B198" s="8"/>
      <c r="C198" s="2" t="s">
        <v>290</v>
      </c>
      <c r="D198" s="136" t="s">
        <v>215</v>
      </c>
      <c r="E198" s="163">
        <v>1</v>
      </c>
      <c r="F198" s="163"/>
      <c r="G198" s="159">
        <f>E198*F198</f>
        <v>0</v>
      </c>
    </row>
    <row r="199" spans="1:7" ht="18" customHeight="1">
      <c r="A199" s="127"/>
      <c r="B199" s="8"/>
      <c r="C199" s="2"/>
      <c r="D199" s="136"/>
      <c r="E199" s="163"/>
      <c r="F199" s="163"/>
      <c r="G199" s="159"/>
    </row>
    <row r="200" spans="1:7" ht="15" customHeight="1">
      <c r="A200" s="127">
        <v>7</v>
      </c>
      <c r="B200" s="8"/>
      <c r="C200" s="124" t="s">
        <v>295</v>
      </c>
      <c r="D200" s="45"/>
    </row>
    <row r="201" spans="1:7" ht="18" customHeight="1">
      <c r="A201" s="127"/>
      <c r="B201" s="8"/>
      <c r="C201" s="2"/>
      <c r="D201" s="136"/>
      <c r="E201" s="163"/>
      <c r="F201" s="163"/>
      <c r="G201" s="159"/>
    </row>
    <row r="202" spans="1:7" ht="64.5" customHeight="1">
      <c r="A202" s="127"/>
      <c r="B202" s="8"/>
      <c r="C202" s="123" t="s">
        <v>296</v>
      </c>
      <c r="D202" s="125"/>
      <c r="E202" s="126"/>
      <c r="F202" s="126"/>
      <c r="G202" s="107"/>
    </row>
    <row r="203" spans="1:7" ht="18" customHeight="1">
      <c r="A203" s="127"/>
      <c r="B203" s="8"/>
      <c r="C203" s="2" t="s">
        <v>288</v>
      </c>
      <c r="D203" s="136"/>
      <c r="E203" s="163"/>
      <c r="F203" s="163"/>
      <c r="G203" s="159"/>
    </row>
    <row r="204" spans="1:7" ht="18" customHeight="1">
      <c r="A204" s="127"/>
      <c r="B204" s="8"/>
      <c r="C204" s="2" t="s">
        <v>297</v>
      </c>
      <c r="D204" s="136" t="s">
        <v>215</v>
      </c>
      <c r="E204" s="163">
        <v>1</v>
      </c>
      <c r="F204" s="163"/>
      <c r="G204" s="159">
        <f>E204*F204</f>
        <v>0</v>
      </c>
    </row>
    <row r="205" spans="1:7" ht="18" customHeight="1">
      <c r="A205" s="127"/>
      <c r="B205" s="8"/>
      <c r="C205" s="2" t="s">
        <v>298</v>
      </c>
      <c r="D205" s="136" t="s">
        <v>215</v>
      </c>
      <c r="E205" s="163">
        <v>8</v>
      </c>
      <c r="F205" s="163"/>
      <c r="G205" s="159">
        <f>E205*F205</f>
        <v>0</v>
      </c>
    </row>
    <row r="206" spans="1:7" ht="18" customHeight="1">
      <c r="A206" s="127"/>
      <c r="B206" s="8"/>
      <c r="C206" s="2"/>
      <c r="D206" s="136"/>
      <c r="E206" s="163"/>
      <c r="F206" s="163"/>
      <c r="G206" s="159"/>
    </row>
    <row r="207" spans="1:7" ht="15" customHeight="1">
      <c r="A207" s="127">
        <v>8</v>
      </c>
      <c r="B207" s="8"/>
      <c r="C207" s="124" t="s">
        <v>299</v>
      </c>
      <c r="D207" s="45"/>
    </row>
    <row r="208" spans="1:7" ht="9.75" customHeight="1">
      <c r="A208" s="127"/>
      <c r="B208" s="8"/>
      <c r="C208" s="2"/>
      <c r="D208" s="136"/>
      <c r="E208" s="163"/>
      <c r="F208" s="163"/>
      <c r="G208" s="159"/>
    </row>
    <row r="209" spans="1:7" ht="51" customHeight="1">
      <c r="A209" s="127"/>
      <c r="B209" s="8"/>
      <c r="C209" s="123" t="s">
        <v>300</v>
      </c>
      <c r="D209" s="125"/>
      <c r="E209" s="126"/>
      <c r="F209" s="126"/>
      <c r="G209" s="107"/>
    </row>
    <row r="210" spans="1:7" ht="18" customHeight="1">
      <c r="A210" s="127"/>
      <c r="B210" s="8"/>
      <c r="C210" s="2" t="s">
        <v>288</v>
      </c>
      <c r="D210" s="136" t="s">
        <v>215</v>
      </c>
      <c r="E210" s="163">
        <v>16</v>
      </c>
      <c r="F210" s="163"/>
      <c r="G210" s="159">
        <f>E210*F210</f>
        <v>0</v>
      </c>
    </row>
    <row r="211" spans="1:7" ht="18" customHeight="1">
      <c r="A211" s="127"/>
      <c r="B211" s="8"/>
      <c r="C211" s="2"/>
      <c r="D211" s="136"/>
      <c r="E211" s="163"/>
      <c r="F211" s="163"/>
      <c r="G211" s="159"/>
    </row>
    <row r="212" spans="1:7" ht="15" customHeight="1">
      <c r="A212" s="127">
        <v>9</v>
      </c>
      <c r="B212" s="8"/>
      <c r="C212" s="124" t="s">
        <v>301</v>
      </c>
      <c r="D212" s="45"/>
    </row>
    <row r="213" spans="1:7" ht="18" customHeight="1">
      <c r="A213" s="127"/>
      <c r="B213" s="8"/>
      <c r="C213" s="2"/>
      <c r="D213" s="136"/>
      <c r="E213" s="163"/>
      <c r="F213" s="163"/>
      <c r="G213" s="159"/>
    </row>
    <row r="214" spans="1:7" ht="57" customHeight="1">
      <c r="A214" s="127"/>
      <c r="B214" s="8"/>
      <c r="C214" s="123" t="s">
        <v>302</v>
      </c>
      <c r="D214" s="125"/>
      <c r="E214" s="126"/>
      <c r="F214" s="126"/>
      <c r="G214" s="107"/>
    </row>
    <row r="215" spans="1:7" ht="32.25" customHeight="1">
      <c r="A215" s="127"/>
      <c r="B215" s="8"/>
      <c r="C215" s="123" t="s">
        <v>303</v>
      </c>
      <c r="D215" s="125"/>
      <c r="E215" s="126"/>
      <c r="F215" s="126"/>
      <c r="G215" s="107"/>
    </row>
    <row r="216" spans="1:7" ht="18" customHeight="1">
      <c r="A216" s="127"/>
      <c r="B216" s="8"/>
      <c r="C216" s="123" t="s">
        <v>304</v>
      </c>
      <c r="D216" s="136" t="s">
        <v>179</v>
      </c>
      <c r="E216" s="163">
        <v>4</v>
      </c>
      <c r="F216" s="163"/>
      <c r="G216" s="159">
        <f>E216*F216</f>
        <v>0</v>
      </c>
    </row>
    <row r="217" spans="1:7" ht="18" customHeight="1">
      <c r="A217" s="127"/>
      <c r="B217" s="8"/>
      <c r="C217" s="123" t="s">
        <v>305</v>
      </c>
      <c r="D217" s="136" t="s">
        <v>179</v>
      </c>
      <c r="E217" s="163">
        <v>22</v>
      </c>
      <c r="F217" s="163"/>
      <c r="G217" s="159">
        <f>E217*F217</f>
        <v>0</v>
      </c>
    </row>
    <row r="218" spans="1:7" ht="18" customHeight="1">
      <c r="A218" s="127"/>
      <c r="B218" s="8"/>
      <c r="C218" s="123"/>
      <c r="D218" s="136"/>
      <c r="E218" s="163"/>
      <c r="F218" s="163"/>
      <c r="G218" s="159"/>
    </row>
    <row r="219" spans="1:7" ht="15" customHeight="1">
      <c r="A219" s="127">
        <v>10</v>
      </c>
      <c r="B219" s="8"/>
      <c r="C219" s="124" t="s">
        <v>114</v>
      </c>
      <c r="D219" s="45"/>
    </row>
    <row r="220" spans="1:7" ht="9.75" customHeight="1">
      <c r="A220" s="127"/>
      <c r="B220" s="8"/>
      <c r="C220" s="123"/>
      <c r="D220" s="136"/>
      <c r="E220" s="163"/>
      <c r="F220" s="163"/>
      <c r="G220" s="159"/>
    </row>
    <row r="221" spans="1:7" ht="73.5" customHeight="1">
      <c r="A221" s="127"/>
      <c r="B221" s="8"/>
      <c r="C221" s="123" t="s">
        <v>306</v>
      </c>
      <c r="D221" s="136"/>
      <c r="E221" s="163"/>
      <c r="F221" s="163"/>
      <c r="G221" s="159"/>
    </row>
    <row r="222" spans="1:7" ht="32.25" customHeight="1">
      <c r="A222" s="127"/>
      <c r="B222" s="8"/>
      <c r="C222" s="123" t="s">
        <v>115</v>
      </c>
      <c r="D222" s="136"/>
      <c r="E222" s="163"/>
      <c r="F222" s="163"/>
      <c r="G222" s="159"/>
    </row>
    <row r="223" spans="1:7" ht="18" customHeight="1">
      <c r="A223" s="127"/>
      <c r="B223" s="8"/>
      <c r="C223" s="123" t="s">
        <v>307</v>
      </c>
      <c r="D223" s="136" t="s">
        <v>215</v>
      </c>
      <c r="E223" s="163">
        <v>1</v>
      </c>
      <c r="F223" s="163"/>
      <c r="G223" s="159">
        <f>E223*F223</f>
        <v>0</v>
      </c>
    </row>
    <row r="224" spans="1:7" ht="18" customHeight="1">
      <c r="A224" s="127"/>
      <c r="B224" s="8"/>
      <c r="C224" s="123" t="s">
        <v>308</v>
      </c>
      <c r="D224" s="136" t="s">
        <v>215</v>
      </c>
      <c r="E224" s="163">
        <v>1</v>
      </c>
      <c r="F224" s="163"/>
      <c r="G224" s="159">
        <f>E224*F224</f>
        <v>0</v>
      </c>
    </row>
    <row r="225" spans="1:7" ht="18" customHeight="1">
      <c r="A225" s="127"/>
      <c r="B225" s="8"/>
      <c r="C225" s="123"/>
      <c r="D225" s="136"/>
      <c r="E225" s="163"/>
      <c r="F225" s="163"/>
      <c r="G225" s="159"/>
    </row>
    <row r="226" spans="1:7" ht="15" customHeight="1">
      <c r="A226" s="127">
        <v>11</v>
      </c>
      <c r="B226" s="8"/>
      <c r="C226" s="124" t="s">
        <v>309</v>
      </c>
      <c r="D226" s="45"/>
    </row>
    <row r="227" spans="1:7" ht="18" customHeight="1">
      <c r="A227" s="127"/>
      <c r="B227" s="8"/>
      <c r="C227" s="123"/>
      <c r="D227" s="136"/>
      <c r="E227" s="163"/>
      <c r="F227" s="163"/>
      <c r="G227" s="159"/>
    </row>
    <row r="228" spans="1:7" ht="64.5" customHeight="1">
      <c r="A228" s="127"/>
      <c r="B228" s="8"/>
      <c r="C228" s="123" t="s">
        <v>310</v>
      </c>
      <c r="D228" s="136"/>
      <c r="E228" s="163"/>
      <c r="F228" s="163"/>
      <c r="G228" s="159"/>
    </row>
    <row r="229" spans="1:7" ht="18.75" customHeight="1">
      <c r="A229" s="127"/>
      <c r="B229" s="8"/>
      <c r="C229" s="123" t="s">
        <v>311</v>
      </c>
      <c r="D229" s="136" t="s">
        <v>215</v>
      </c>
      <c r="E229" s="163">
        <v>2</v>
      </c>
      <c r="F229" s="163"/>
      <c r="G229" s="159">
        <f>E229*F229</f>
        <v>0</v>
      </c>
    </row>
    <row r="230" spans="1:7" ht="18.75" customHeight="1">
      <c r="A230" s="127"/>
      <c r="B230" s="8"/>
      <c r="C230" s="123"/>
      <c r="D230" s="136"/>
      <c r="E230" s="163"/>
      <c r="F230" s="163"/>
      <c r="G230" s="159"/>
    </row>
    <row r="231" spans="1:7" ht="15" customHeight="1">
      <c r="A231" s="127">
        <v>12</v>
      </c>
      <c r="B231" s="8"/>
      <c r="C231" s="124" t="s">
        <v>312</v>
      </c>
      <c r="D231" s="45"/>
    </row>
    <row r="232" spans="1:7" ht="11.25" customHeight="1">
      <c r="A232" s="127"/>
      <c r="B232" s="8"/>
      <c r="C232" s="123"/>
      <c r="D232" s="136"/>
      <c r="E232" s="163"/>
      <c r="F232" s="163"/>
      <c r="G232" s="159"/>
    </row>
    <row r="233" spans="1:7" ht="67.5" customHeight="1">
      <c r="A233" s="127"/>
      <c r="B233" s="8"/>
      <c r="C233" s="123" t="s">
        <v>313</v>
      </c>
      <c r="D233" s="136"/>
      <c r="E233" s="163"/>
      <c r="F233" s="163"/>
      <c r="G233" s="159"/>
    </row>
    <row r="234" spans="1:7" ht="18" customHeight="1">
      <c r="A234" s="127"/>
      <c r="B234" s="8"/>
      <c r="C234" s="123" t="s">
        <v>311</v>
      </c>
      <c r="D234" s="136" t="s">
        <v>215</v>
      </c>
      <c r="E234" s="163">
        <v>1</v>
      </c>
      <c r="F234" s="163"/>
      <c r="G234" s="159">
        <f>E234*F234</f>
        <v>0</v>
      </c>
    </row>
    <row r="235" spans="1:7" ht="18" customHeight="1">
      <c r="A235" s="127"/>
      <c r="B235" s="8"/>
      <c r="C235" s="123"/>
      <c r="D235" s="136"/>
      <c r="E235" s="163"/>
      <c r="F235" s="163"/>
      <c r="G235" s="159"/>
    </row>
    <row r="236" spans="1:7" ht="15" customHeight="1">
      <c r="A236" s="127">
        <v>13</v>
      </c>
      <c r="B236" s="8"/>
      <c r="C236" s="124" t="s">
        <v>314</v>
      </c>
      <c r="D236" s="45"/>
    </row>
    <row r="237" spans="1:7" ht="15" customHeight="1">
      <c r="A237" s="127"/>
      <c r="B237" s="8"/>
      <c r="C237" s="124"/>
      <c r="D237" s="45"/>
    </row>
    <row r="238" spans="1:7" ht="81" customHeight="1">
      <c r="A238" s="127"/>
      <c r="B238" s="8"/>
      <c r="C238" s="123" t="s">
        <v>315</v>
      </c>
      <c r="D238" s="136"/>
      <c r="E238" s="163"/>
      <c r="F238" s="163"/>
      <c r="G238" s="159"/>
    </row>
    <row r="239" spans="1:7" ht="37.5" customHeight="1">
      <c r="A239" s="127"/>
      <c r="B239" s="8"/>
      <c r="C239" s="123" t="s">
        <v>316</v>
      </c>
      <c r="D239" s="136" t="s">
        <v>179</v>
      </c>
      <c r="E239" s="163">
        <v>114.2</v>
      </c>
      <c r="F239" s="163"/>
      <c r="G239" s="159">
        <f>E239*F239</f>
        <v>0</v>
      </c>
    </row>
    <row r="240" spans="1:7" ht="16.5" customHeight="1">
      <c r="A240" s="127"/>
      <c r="B240" s="8"/>
      <c r="C240" s="123"/>
      <c r="D240" s="136"/>
      <c r="E240" s="163"/>
      <c r="F240" s="163"/>
      <c r="G240" s="159"/>
    </row>
    <row r="241" spans="1:7" ht="15" customHeight="1">
      <c r="A241" s="127">
        <v>14</v>
      </c>
      <c r="B241" s="8"/>
      <c r="C241" s="124" t="s">
        <v>317</v>
      </c>
      <c r="D241" s="45"/>
    </row>
    <row r="242" spans="1:7" ht="16.5" customHeight="1">
      <c r="A242" s="127"/>
      <c r="B242" s="8"/>
      <c r="C242" s="123"/>
      <c r="D242" s="136"/>
      <c r="E242" s="163"/>
      <c r="F242" s="163"/>
      <c r="G242" s="159"/>
    </row>
    <row r="243" spans="1:7" ht="42" customHeight="1">
      <c r="A243" s="127"/>
      <c r="B243" s="8"/>
      <c r="C243" s="123" t="s">
        <v>318</v>
      </c>
      <c r="D243" s="136"/>
      <c r="E243" s="163"/>
      <c r="F243" s="163"/>
      <c r="G243" s="159"/>
    </row>
    <row r="244" spans="1:7" ht="28.5" customHeight="1">
      <c r="A244" s="127"/>
      <c r="B244" s="8"/>
      <c r="C244" s="123" t="s">
        <v>316</v>
      </c>
      <c r="D244" s="136" t="s">
        <v>179</v>
      </c>
      <c r="E244" s="163">
        <v>114.2</v>
      </c>
      <c r="F244" s="163"/>
      <c r="G244" s="159">
        <f>E244*F244</f>
        <v>0</v>
      </c>
    </row>
    <row r="245" spans="1:7" ht="16.5" customHeight="1">
      <c r="A245" s="127"/>
      <c r="B245" s="8"/>
      <c r="C245" s="123"/>
      <c r="D245" s="136"/>
      <c r="E245" s="163"/>
      <c r="F245" s="163"/>
      <c r="G245" s="159"/>
    </row>
    <row r="246" spans="1:7" ht="15" customHeight="1">
      <c r="A246" s="127">
        <v>15</v>
      </c>
      <c r="B246" s="8"/>
      <c r="C246" s="124" t="s">
        <v>319</v>
      </c>
      <c r="D246" s="45"/>
    </row>
    <row r="247" spans="1:7" ht="15" customHeight="1">
      <c r="A247" s="127"/>
      <c r="B247" s="8"/>
      <c r="C247" s="124"/>
      <c r="D247" s="45"/>
    </row>
    <row r="248" spans="1:7" ht="55.5" customHeight="1">
      <c r="A248" s="127"/>
      <c r="B248" s="8"/>
      <c r="C248" s="123" t="s">
        <v>320</v>
      </c>
      <c r="D248" s="136"/>
      <c r="E248" s="163"/>
      <c r="F248" s="163"/>
      <c r="G248" s="159"/>
    </row>
    <row r="249" spans="1:7" ht="15" customHeight="1">
      <c r="A249" s="127"/>
      <c r="B249" s="8"/>
      <c r="C249" s="137" t="s">
        <v>321</v>
      </c>
      <c r="D249" s="45"/>
    </row>
    <row r="250" spans="1:7" ht="15" customHeight="1">
      <c r="A250" s="127"/>
      <c r="B250" s="8"/>
      <c r="C250" s="137" t="s">
        <v>322</v>
      </c>
      <c r="D250" s="45"/>
      <c r="E250" s="13">
        <v>1</v>
      </c>
      <c r="G250" s="7">
        <f>E250*F250</f>
        <v>0</v>
      </c>
    </row>
    <row r="251" spans="1:7" ht="18" customHeight="1">
      <c r="A251" s="127"/>
      <c r="B251" s="8"/>
      <c r="C251" s="123"/>
      <c r="D251" s="136"/>
      <c r="E251" s="163"/>
      <c r="F251" s="163"/>
      <c r="G251" s="159"/>
    </row>
    <row r="252" spans="1:7" ht="15" customHeight="1">
      <c r="A252" s="127">
        <v>16</v>
      </c>
      <c r="B252" s="8"/>
      <c r="C252" s="124" t="s">
        <v>323</v>
      </c>
      <c r="D252" s="45"/>
    </row>
    <row r="253" spans="1:7" ht="6.75" customHeight="1">
      <c r="A253" s="127"/>
      <c r="B253" s="8"/>
      <c r="C253" s="123"/>
      <c r="D253" s="136"/>
      <c r="E253" s="163"/>
      <c r="F253" s="163"/>
      <c r="G253" s="159"/>
    </row>
    <row r="254" spans="1:7" ht="55.5" customHeight="1">
      <c r="A254" s="127"/>
      <c r="B254" s="8"/>
      <c r="C254" s="123" t="s">
        <v>324</v>
      </c>
      <c r="D254" s="136"/>
      <c r="E254" s="163"/>
      <c r="F254" s="163"/>
      <c r="G254" s="159"/>
    </row>
    <row r="255" spans="1:7" ht="31.5" customHeight="1">
      <c r="A255" s="127"/>
      <c r="B255" s="8"/>
      <c r="C255" s="123" t="s">
        <v>269</v>
      </c>
      <c r="D255" s="136" t="s">
        <v>215</v>
      </c>
      <c r="E255" s="163">
        <v>1</v>
      </c>
      <c r="F255" s="163"/>
      <c r="G255" s="159">
        <f>E255*F255</f>
        <v>0</v>
      </c>
    </row>
    <row r="256" spans="1:7" ht="15" customHeight="1">
      <c r="A256" s="127"/>
      <c r="B256" s="8"/>
      <c r="C256" s="124"/>
      <c r="D256" s="45"/>
    </row>
    <row r="257" spans="1:7" ht="15" customHeight="1">
      <c r="A257" s="127"/>
      <c r="B257" s="8"/>
      <c r="C257" s="388" t="s">
        <v>116</v>
      </c>
      <c r="D257" s="388"/>
      <c r="E257" s="388"/>
      <c r="F257" s="129"/>
      <c r="G257" s="110">
        <f>SUM(G163:G256)</f>
        <v>0</v>
      </c>
    </row>
    <row r="258" spans="1:7" ht="15" customHeight="1">
      <c r="A258" s="127"/>
      <c r="B258" s="8"/>
      <c r="C258" s="124"/>
      <c r="D258" s="45"/>
    </row>
    <row r="259" spans="1:7" ht="15" customHeight="1">
      <c r="A259" s="127"/>
      <c r="B259" s="8"/>
      <c r="C259" s="132" t="s">
        <v>325</v>
      </c>
      <c r="D259" s="45"/>
    </row>
    <row r="260" spans="1:7" ht="15" customHeight="1">
      <c r="A260" s="127"/>
      <c r="B260" s="8"/>
      <c r="C260" s="132"/>
      <c r="D260" s="45"/>
    </row>
    <row r="261" spans="1:7" ht="15" customHeight="1">
      <c r="A261" s="127"/>
      <c r="B261" s="8"/>
      <c r="C261" s="124" t="s">
        <v>326</v>
      </c>
      <c r="D261" s="45"/>
    </row>
    <row r="262" spans="1:7" ht="226.5" customHeight="1">
      <c r="A262" s="127"/>
      <c r="B262" s="8"/>
      <c r="C262" s="123" t="s">
        <v>327</v>
      </c>
      <c r="D262" s="125"/>
      <c r="E262" s="126"/>
      <c r="F262" s="126"/>
      <c r="G262" s="107"/>
    </row>
    <row r="263" spans="1:7" ht="18.75" customHeight="1">
      <c r="A263" s="127"/>
      <c r="B263" s="8"/>
      <c r="C263" s="123"/>
      <c r="D263" s="125"/>
      <c r="E263" s="126"/>
      <c r="F263" s="126"/>
      <c r="G263" s="107"/>
    </row>
    <row r="264" spans="1:7" ht="15" customHeight="1">
      <c r="A264" s="127">
        <v>1</v>
      </c>
      <c r="B264" s="8"/>
      <c r="C264" s="124" t="s">
        <v>328</v>
      </c>
      <c r="D264" s="45"/>
    </row>
    <row r="265" spans="1:7" ht="9" customHeight="1">
      <c r="A265" s="127"/>
      <c r="B265" s="8"/>
      <c r="C265" s="123"/>
      <c r="D265" s="125"/>
      <c r="E265" s="126"/>
      <c r="F265" s="126"/>
      <c r="G265" s="107"/>
    </row>
    <row r="266" spans="1:7" ht="29.25" customHeight="1">
      <c r="A266" s="127"/>
      <c r="B266" s="8"/>
      <c r="C266" s="123" t="s">
        <v>329</v>
      </c>
      <c r="D266" s="125"/>
      <c r="E266" s="126"/>
      <c r="F266" s="126"/>
      <c r="G266" s="107"/>
    </row>
    <row r="267" spans="1:7" ht="22.5" customHeight="1">
      <c r="A267" s="127"/>
      <c r="B267" s="8"/>
      <c r="C267" s="123" t="s">
        <v>330</v>
      </c>
      <c r="D267" s="125"/>
      <c r="E267" s="126"/>
      <c r="F267" s="126"/>
      <c r="G267" s="107"/>
    </row>
    <row r="268" spans="1:7" ht="33" customHeight="1">
      <c r="A268" s="127"/>
      <c r="B268" s="8"/>
      <c r="C268" s="123" t="s">
        <v>331</v>
      </c>
      <c r="D268" s="125"/>
      <c r="E268" s="126"/>
      <c r="F268" s="126"/>
      <c r="G268" s="107"/>
    </row>
    <row r="269" spans="1:7" ht="43.5" customHeight="1">
      <c r="A269" s="127"/>
      <c r="B269" s="8"/>
      <c r="C269" s="123" t="s">
        <v>332</v>
      </c>
      <c r="D269" s="125"/>
      <c r="E269" s="126"/>
      <c r="F269" s="126"/>
      <c r="G269" s="107"/>
    </row>
    <row r="270" spans="1:7" ht="18.75" customHeight="1">
      <c r="A270" s="127"/>
      <c r="B270" s="8"/>
      <c r="C270" s="123" t="s">
        <v>333</v>
      </c>
      <c r="D270" s="136" t="s">
        <v>15</v>
      </c>
      <c r="E270" s="163">
        <v>6</v>
      </c>
      <c r="F270" s="163"/>
      <c r="G270" s="159">
        <f>E270*F270</f>
        <v>0</v>
      </c>
    </row>
    <row r="271" spans="1:7" ht="18.75" customHeight="1">
      <c r="A271" s="127"/>
      <c r="B271" s="8"/>
      <c r="C271" s="123"/>
      <c r="D271" s="125"/>
      <c r="E271" s="126"/>
      <c r="F271" s="126"/>
      <c r="G271" s="107"/>
    </row>
    <row r="272" spans="1:7" ht="15" customHeight="1">
      <c r="A272" s="127">
        <v>2</v>
      </c>
      <c r="B272" s="8"/>
      <c r="C272" s="124" t="s">
        <v>334</v>
      </c>
      <c r="D272" s="45"/>
    </row>
    <row r="273" spans="1:7" ht="9" customHeight="1">
      <c r="A273" s="127"/>
      <c r="B273" s="8"/>
      <c r="C273" s="123"/>
      <c r="D273" s="125"/>
      <c r="E273" s="126"/>
      <c r="F273" s="126"/>
      <c r="G273" s="107"/>
    </row>
    <row r="274" spans="1:7" ht="180" customHeight="1">
      <c r="A274" s="127"/>
      <c r="B274" s="8"/>
      <c r="C274" s="123" t="s">
        <v>335</v>
      </c>
      <c r="D274" s="125"/>
      <c r="E274" s="126"/>
      <c r="F274" s="126"/>
      <c r="G274" s="107"/>
    </row>
    <row r="275" spans="1:7" ht="18.75" customHeight="1">
      <c r="A275" s="127"/>
      <c r="B275" s="8"/>
      <c r="C275" s="123" t="s">
        <v>333</v>
      </c>
      <c r="D275" s="136" t="s">
        <v>15</v>
      </c>
      <c r="E275" s="163">
        <v>1</v>
      </c>
      <c r="F275" s="163"/>
      <c r="G275" s="159">
        <f>E275*F275</f>
        <v>0</v>
      </c>
    </row>
    <row r="276" spans="1:7" ht="18.75" customHeight="1">
      <c r="A276" s="127"/>
      <c r="B276" s="8"/>
      <c r="C276" s="123"/>
      <c r="D276" s="136"/>
      <c r="E276" s="163"/>
      <c r="F276" s="163"/>
      <c r="G276" s="159"/>
    </row>
    <row r="277" spans="1:7" ht="15" customHeight="1">
      <c r="A277" s="127">
        <v>3</v>
      </c>
      <c r="B277" s="8"/>
      <c r="C277" s="124" t="s">
        <v>336</v>
      </c>
      <c r="D277" s="45"/>
    </row>
    <row r="278" spans="1:7" ht="10.5" customHeight="1">
      <c r="A278" s="127"/>
      <c r="B278" s="8"/>
      <c r="C278" s="123"/>
      <c r="D278" s="136"/>
      <c r="E278" s="163"/>
      <c r="F278" s="163"/>
      <c r="G278" s="159"/>
    </row>
    <row r="279" spans="1:7" ht="36" customHeight="1">
      <c r="A279" s="127"/>
      <c r="B279" s="8"/>
      <c r="C279" s="123" t="s">
        <v>337</v>
      </c>
      <c r="D279" s="125"/>
      <c r="E279" s="126"/>
      <c r="F279" s="126"/>
      <c r="G279" s="107"/>
    </row>
    <row r="280" spans="1:7" ht="30.75" customHeight="1">
      <c r="A280" s="127"/>
      <c r="B280" s="8"/>
      <c r="C280" s="123" t="s">
        <v>338</v>
      </c>
      <c r="D280" s="136" t="s">
        <v>15</v>
      </c>
      <c r="E280" s="163">
        <v>6</v>
      </c>
      <c r="F280" s="163"/>
      <c r="G280" s="159">
        <f>E280*F280</f>
        <v>0</v>
      </c>
    </row>
    <row r="281" spans="1:7" ht="18.75" customHeight="1">
      <c r="A281" s="127"/>
      <c r="B281" s="8"/>
      <c r="C281" s="123"/>
      <c r="D281" s="125"/>
      <c r="E281" s="126"/>
      <c r="F281" s="126"/>
      <c r="G281" s="107"/>
    </row>
    <row r="282" spans="1:7" ht="15" customHeight="1">
      <c r="A282" s="127">
        <v>4</v>
      </c>
      <c r="B282" s="8"/>
      <c r="C282" s="124" t="s">
        <v>339</v>
      </c>
      <c r="D282" s="45"/>
    </row>
    <row r="283" spans="1:7" ht="9" customHeight="1">
      <c r="A283" s="127"/>
      <c r="B283" s="8"/>
      <c r="C283" s="124"/>
      <c r="D283" s="45"/>
    </row>
    <row r="284" spans="1:7" ht="135" customHeight="1">
      <c r="A284" s="127"/>
      <c r="B284" s="8"/>
      <c r="C284" s="123" t="s">
        <v>340</v>
      </c>
      <c r="D284" s="125"/>
      <c r="E284" s="126"/>
      <c r="F284" s="126"/>
      <c r="G284" s="107"/>
    </row>
    <row r="285" spans="1:7" ht="37.5" customHeight="1">
      <c r="A285" s="127"/>
      <c r="B285" s="8"/>
      <c r="C285" s="123" t="s">
        <v>341</v>
      </c>
      <c r="D285" s="136" t="s">
        <v>15</v>
      </c>
      <c r="E285" s="163">
        <v>4</v>
      </c>
      <c r="F285" s="163"/>
      <c r="G285" s="159">
        <f>E285*F285</f>
        <v>0</v>
      </c>
    </row>
    <row r="286" spans="1:7" ht="15" customHeight="1">
      <c r="A286" s="127"/>
      <c r="B286" s="8"/>
      <c r="C286" s="123"/>
      <c r="D286" s="136"/>
      <c r="E286" s="163"/>
      <c r="F286" s="163"/>
      <c r="G286" s="159"/>
    </row>
    <row r="287" spans="1:7" ht="15" customHeight="1">
      <c r="A287" s="127">
        <v>5</v>
      </c>
      <c r="B287" s="8"/>
      <c r="C287" s="124" t="s">
        <v>342</v>
      </c>
      <c r="D287" s="45"/>
    </row>
    <row r="288" spans="1:7" ht="11.25" customHeight="1">
      <c r="A288" s="127"/>
      <c r="B288" s="8"/>
      <c r="C288" s="123"/>
      <c r="D288" s="136"/>
      <c r="E288" s="163"/>
      <c r="F288" s="163"/>
      <c r="G288" s="159"/>
    </row>
    <row r="289" spans="1:7" ht="183.75" customHeight="1">
      <c r="A289" s="127"/>
      <c r="B289" s="8"/>
      <c r="C289" s="123" t="s">
        <v>343</v>
      </c>
      <c r="D289" s="136"/>
      <c r="E289" s="163"/>
      <c r="F289" s="163"/>
      <c r="G289" s="159"/>
    </row>
    <row r="290" spans="1:7" ht="34.5" customHeight="1">
      <c r="A290" s="127"/>
      <c r="B290" s="8"/>
      <c r="C290" s="123" t="s">
        <v>341</v>
      </c>
      <c r="D290" s="136" t="s">
        <v>15</v>
      </c>
      <c r="E290" s="163">
        <v>1</v>
      </c>
      <c r="F290" s="163"/>
      <c r="G290" s="159">
        <f>E290*F290</f>
        <v>0</v>
      </c>
    </row>
    <row r="291" spans="1:7" ht="14.25" customHeight="1">
      <c r="A291" s="127"/>
      <c r="B291" s="8"/>
      <c r="C291" s="123"/>
      <c r="D291" s="136"/>
      <c r="E291" s="163"/>
      <c r="F291" s="163"/>
      <c r="G291" s="159"/>
    </row>
    <row r="292" spans="1:7" ht="15" customHeight="1">
      <c r="A292" s="127">
        <v>6</v>
      </c>
      <c r="B292" s="8"/>
      <c r="C292" s="124" t="s">
        <v>344</v>
      </c>
      <c r="D292" s="45"/>
    </row>
    <row r="293" spans="1:7" ht="17.25" customHeight="1">
      <c r="A293" s="127"/>
      <c r="B293" s="8"/>
      <c r="C293" s="123"/>
      <c r="D293" s="125"/>
      <c r="E293" s="126"/>
      <c r="F293" s="126"/>
      <c r="G293" s="107"/>
    </row>
    <row r="294" spans="1:7" ht="35.25" customHeight="1">
      <c r="A294" s="127"/>
      <c r="B294" s="8"/>
      <c r="C294" s="123" t="s">
        <v>345</v>
      </c>
      <c r="D294" s="136"/>
      <c r="E294" s="163"/>
      <c r="F294" s="163"/>
      <c r="G294" s="159"/>
    </row>
    <row r="295" spans="1:7" ht="28.5" customHeight="1">
      <c r="A295" s="127"/>
      <c r="B295" s="8"/>
      <c r="C295" s="123" t="s">
        <v>338</v>
      </c>
      <c r="D295" s="125"/>
      <c r="E295" s="126"/>
      <c r="F295" s="126"/>
      <c r="G295" s="107"/>
    </row>
    <row r="296" spans="1:7" ht="17.25" customHeight="1">
      <c r="A296" s="127"/>
      <c r="B296" s="8"/>
      <c r="C296" s="123" t="s">
        <v>346</v>
      </c>
      <c r="D296" s="125" t="s">
        <v>15</v>
      </c>
      <c r="E296" s="126">
        <v>4</v>
      </c>
      <c r="F296" s="126"/>
      <c r="G296" s="107">
        <f>E296*F296</f>
        <v>0</v>
      </c>
    </row>
    <row r="297" spans="1:7" ht="17.25" customHeight="1">
      <c r="A297" s="127"/>
      <c r="B297" s="8"/>
      <c r="C297" s="123"/>
      <c r="D297" s="125"/>
      <c r="E297" s="126"/>
      <c r="F297" s="126"/>
      <c r="G297" s="107"/>
    </row>
    <row r="298" spans="1:7" ht="15" customHeight="1">
      <c r="A298" s="127">
        <v>7</v>
      </c>
      <c r="B298" s="8"/>
      <c r="C298" s="124" t="s">
        <v>347</v>
      </c>
      <c r="D298" s="45"/>
    </row>
    <row r="299" spans="1:7" ht="15" customHeight="1">
      <c r="A299" s="127"/>
      <c r="B299" s="8"/>
      <c r="C299" s="124"/>
      <c r="D299" s="45"/>
    </row>
    <row r="300" spans="1:7" ht="144.75" customHeight="1">
      <c r="A300" s="127"/>
      <c r="B300" s="8"/>
      <c r="C300" s="123" t="s">
        <v>348</v>
      </c>
      <c r="D300" s="136"/>
      <c r="E300" s="163"/>
      <c r="F300" s="163"/>
      <c r="G300" s="159"/>
    </row>
    <row r="301" spans="1:7" ht="28.5" customHeight="1">
      <c r="A301" s="127"/>
      <c r="B301" s="8"/>
      <c r="C301" s="123" t="s">
        <v>349</v>
      </c>
      <c r="D301" s="136" t="s">
        <v>15</v>
      </c>
      <c r="E301" s="163">
        <v>1</v>
      </c>
      <c r="F301" s="163"/>
      <c r="G301" s="159">
        <f>E301*F301</f>
        <v>0</v>
      </c>
    </row>
    <row r="302" spans="1:7" ht="16.5" customHeight="1">
      <c r="A302" s="127"/>
      <c r="B302" s="8"/>
      <c r="C302" s="123"/>
      <c r="D302" s="136"/>
      <c r="E302" s="163"/>
      <c r="F302" s="163"/>
      <c r="G302" s="159"/>
    </row>
    <row r="303" spans="1:7" ht="15" customHeight="1">
      <c r="A303" s="127">
        <v>8</v>
      </c>
      <c r="B303" s="8"/>
      <c r="C303" s="124" t="s">
        <v>350</v>
      </c>
      <c r="D303" s="45"/>
    </row>
    <row r="304" spans="1:7" ht="16.5" customHeight="1">
      <c r="A304" s="127"/>
      <c r="B304" s="8"/>
      <c r="C304" s="123"/>
      <c r="D304" s="136"/>
      <c r="E304" s="163"/>
      <c r="F304" s="163"/>
      <c r="G304" s="159"/>
    </row>
    <row r="305" spans="1:7" ht="42" customHeight="1">
      <c r="A305" s="127"/>
      <c r="B305" s="8"/>
      <c r="C305" s="123" t="s">
        <v>351</v>
      </c>
      <c r="D305" s="136"/>
      <c r="E305" s="163"/>
      <c r="F305" s="163"/>
      <c r="G305" s="159"/>
    </row>
    <row r="306" spans="1:7" ht="28.5" customHeight="1">
      <c r="A306" s="127"/>
      <c r="B306" s="8"/>
      <c r="C306" s="123" t="s">
        <v>338</v>
      </c>
      <c r="D306" s="136"/>
      <c r="E306" s="163"/>
      <c r="F306" s="163"/>
      <c r="G306" s="159"/>
    </row>
    <row r="307" spans="1:7" ht="16.5" customHeight="1">
      <c r="A307" s="127"/>
      <c r="B307" s="8"/>
      <c r="C307" s="123" t="s">
        <v>346</v>
      </c>
      <c r="D307" s="136" t="s">
        <v>15</v>
      </c>
      <c r="E307" s="163">
        <v>1</v>
      </c>
      <c r="F307" s="163"/>
      <c r="G307" s="159">
        <f>E307*F307</f>
        <v>0</v>
      </c>
    </row>
    <row r="308" spans="1:7" ht="16.5" customHeight="1">
      <c r="A308" s="127"/>
      <c r="B308" s="8"/>
      <c r="C308" s="123"/>
      <c r="D308" s="136"/>
      <c r="E308" s="163"/>
      <c r="F308" s="163"/>
      <c r="G308" s="159"/>
    </row>
    <row r="309" spans="1:7" ht="15" customHeight="1">
      <c r="A309" s="127">
        <v>9</v>
      </c>
      <c r="B309" s="8"/>
      <c r="C309" s="124" t="s">
        <v>352</v>
      </c>
      <c r="D309" s="45"/>
    </row>
    <row r="310" spans="1:7" ht="6" customHeight="1">
      <c r="A310" s="127"/>
      <c r="B310" s="8"/>
      <c r="C310" s="123"/>
      <c r="D310" s="136"/>
      <c r="E310" s="163"/>
      <c r="F310" s="163"/>
      <c r="G310" s="159"/>
    </row>
    <row r="311" spans="1:7" ht="33" customHeight="1">
      <c r="A311" s="127"/>
      <c r="B311" s="8"/>
      <c r="C311" s="123" t="s">
        <v>353</v>
      </c>
      <c r="D311" s="136"/>
      <c r="E311" s="163"/>
      <c r="F311" s="163"/>
      <c r="G311" s="159"/>
    </row>
    <row r="312" spans="1:7" ht="29.25" customHeight="1">
      <c r="A312" s="127"/>
      <c r="B312" s="8"/>
      <c r="C312" s="123" t="s">
        <v>338</v>
      </c>
      <c r="D312" s="136"/>
      <c r="E312" s="163"/>
      <c r="F312" s="163"/>
      <c r="G312" s="159"/>
    </row>
    <row r="313" spans="1:7" ht="16.5" customHeight="1">
      <c r="A313" s="127"/>
      <c r="B313" s="8"/>
      <c r="C313" s="123" t="s">
        <v>346</v>
      </c>
      <c r="D313" s="136" t="s">
        <v>15</v>
      </c>
      <c r="E313" s="163">
        <v>5</v>
      </c>
      <c r="F313" s="163"/>
      <c r="G313" s="159">
        <f>E313*F313</f>
        <v>0</v>
      </c>
    </row>
    <row r="314" spans="1:7" ht="16.5" customHeight="1">
      <c r="A314" s="127"/>
      <c r="B314" s="8"/>
      <c r="C314" s="123"/>
      <c r="D314" s="136"/>
      <c r="E314" s="163"/>
      <c r="F314" s="163"/>
      <c r="G314" s="159"/>
    </row>
    <row r="315" spans="1:7" ht="15" customHeight="1">
      <c r="A315" s="127">
        <v>10</v>
      </c>
      <c r="B315" s="8"/>
      <c r="C315" s="124" t="s">
        <v>354</v>
      </c>
      <c r="D315" s="45"/>
    </row>
    <row r="316" spans="1:7" ht="6.75" customHeight="1">
      <c r="A316" s="127"/>
      <c r="B316" s="8"/>
      <c r="C316" s="123"/>
      <c r="D316" s="136"/>
      <c r="E316" s="163"/>
      <c r="F316" s="163"/>
      <c r="G316" s="159"/>
    </row>
    <row r="317" spans="1:7" ht="29.25" customHeight="1">
      <c r="A317" s="127"/>
      <c r="B317" s="8"/>
      <c r="C317" s="123" t="s">
        <v>355</v>
      </c>
      <c r="D317" s="136"/>
      <c r="E317" s="163"/>
      <c r="F317" s="163"/>
      <c r="G317" s="159"/>
    </row>
    <row r="318" spans="1:7" ht="27" customHeight="1">
      <c r="A318" s="127"/>
      <c r="B318" s="8"/>
      <c r="C318" s="123" t="s">
        <v>341</v>
      </c>
      <c r="D318" s="136" t="s">
        <v>15</v>
      </c>
      <c r="E318" s="163">
        <v>5</v>
      </c>
      <c r="F318" s="163"/>
      <c r="G318" s="159">
        <f>E318*F318</f>
        <v>0</v>
      </c>
    </row>
    <row r="319" spans="1:7" ht="16.5" customHeight="1">
      <c r="A319" s="127"/>
      <c r="B319" s="8"/>
      <c r="C319" s="123"/>
      <c r="D319" s="136"/>
      <c r="E319" s="163"/>
      <c r="F319" s="163"/>
      <c r="G319" s="159"/>
    </row>
    <row r="320" spans="1:7" ht="15" customHeight="1">
      <c r="A320" s="127">
        <v>11</v>
      </c>
      <c r="B320" s="8"/>
      <c r="C320" s="124" t="s">
        <v>356</v>
      </c>
      <c r="D320" s="45"/>
    </row>
    <row r="321" spans="1:7" ht="7.5" customHeight="1">
      <c r="A321" s="127"/>
      <c r="B321" s="8"/>
      <c r="C321" s="124"/>
      <c r="D321" s="45"/>
    </row>
    <row r="322" spans="1:7" ht="48" customHeight="1">
      <c r="A322" s="127"/>
      <c r="B322" s="8"/>
      <c r="C322" s="123" t="s">
        <v>357</v>
      </c>
      <c r="D322" s="136"/>
      <c r="E322" s="163"/>
      <c r="F322" s="163"/>
      <c r="G322" s="159"/>
    </row>
    <row r="323" spans="1:7" ht="20.25" customHeight="1">
      <c r="A323" s="127"/>
      <c r="B323" s="8"/>
      <c r="C323" s="123" t="s">
        <v>333</v>
      </c>
      <c r="D323" s="136" t="s">
        <v>15</v>
      </c>
      <c r="E323" s="163">
        <v>253</v>
      </c>
      <c r="F323" s="163"/>
      <c r="G323" s="159">
        <f>E323*F323</f>
        <v>0</v>
      </c>
    </row>
    <row r="324" spans="1:7" ht="14.25" customHeight="1">
      <c r="A324" s="127"/>
      <c r="B324" s="8"/>
      <c r="C324" s="123"/>
      <c r="D324" s="136"/>
      <c r="E324" s="163"/>
      <c r="F324" s="163"/>
      <c r="G324" s="159"/>
    </row>
    <row r="325" spans="1:7" ht="15" customHeight="1">
      <c r="A325" s="127">
        <v>12</v>
      </c>
      <c r="B325" s="8"/>
      <c r="C325" s="124" t="s">
        <v>358</v>
      </c>
      <c r="D325" s="45"/>
    </row>
    <row r="326" spans="1:7" ht="7.5" customHeight="1">
      <c r="A326" s="127"/>
      <c r="B326" s="8"/>
      <c r="C326" s="123"/>
      <c r="D326" s="136"/>
      <c r="E326" s="163"/>
      <c r="F326" s="163"/>
      <c r="G326" s="159"/>
    </row>
    <row r="327" spans="1:7" ht="27" customHeight="1">
      <c r="A327" s="127"/>
      <c r="B327" s="8"/>
      <c r="C327" s="123" t="s">
        <v>359</v>
      </c>
      <c r="D327" s="136"/>
      <c r="E327" s="163"/>
      <c r="F327" s="163"/>
      <c r="G327" s="159"/>
    </row>
    <row r="328" spans="1:7" ht="14.25" customHeight="1">
      <c r="A328" s="127"/>
      <c r="B328" s="8"/>
      <c r="C328" s="123" t="s">
        <v>333</v>
      </c>
      <c r="D328" s="136" t="s">
        <v>15</v>
      </c>
      <c r="E328" s="163">
        <v>4</v>
      </c>
      <c r="F328" s="163"/>
      <c r="G328" s="159">
        <f>E328*F328</f>
        <v>0</v>
      </c>
    </row>
    <row r="329" spans="1:7" ht="14.25" customHeight="1">
      <c r="A329" s="127"/>
      <c r="B329" s="8"/>
      <c r="C329" s="123"/>
      <c r="D329" s="136"/>
      <c r="E329" s="163"/>
      <c r="F329" s="163"/>
      <c r="G329" s="159"/>
    </row>
    <row r="330" spans="1:7" ht="15" customHeight="1">
      <c r="A330" s="127">
        <v>13</v>
      </c>
      <c r="B330" s="8"/>
      <c r="C330" s="124" t="s">
        <v>360</v>
      </c>
      <c r="D330" s="45"/>
    </row>
    <row r="331" spans="1:7" ht="6.75" customHeight="1">
      <c r="A331" s="127"/>
      <c r="B331" s="8"/>
      <c r="C331" s="123"/>
      <c r="D331" s="136"/>
      <c r="E331" s="163"/>
      <c r="F331" s="163"/>
      <c r="G331" s="159"/>
    </row>
    <row r="332" spans="1:7" ht="114.75" customHeight="1">
      <c r="A332" s="127"/>
      <c r="B332" s="8"/>
      <c r="C332" s="123" t="s">
        <v>361</v>
      </c>
      <c r="D332" s="136"/>
      <c r="E332" s="163"/>
      <c r="F332" s="163"/>
      <c r="G332" s="159"/>
    </row>
    <row r="333" spans="1:7" ht="14.25" customHeight="1">
      <c r="A333" s="127"/>
      <c r="B333" s="8"/>
      <c r="C333" s="123" t="s">
        <v>362</v>
      </c>
      <c r="D333" s="136"/>
      <c r="E333" s="163"/>
      <c r="F333" s="163"/>
      <c r="G333" s="159"/>
    </row>
    <row r="334" spans="1:7" ht="29.25" customHeight="1">
      <c r="A334" s="127"/>
      <c r="B334" s="8"/>
      <c r="C334" s="123" t="s">
        <v>363</v>
      </c>
      <c r="D334" s="136" t="s">
        <v>15</v>
      </c>
      <c r="E334" s="163">
        <v>6</v>
      </c>
      <c r="F334" s="163"/>
      <c r="G334" s="159">
        <f>E334*F334</f>
        <v>0</v>
      </c>
    </row>
    <row r="335" spans="1:7" ht="17.25" customHeight="1">
      <c r="A335" s="127"/>
      <c r="B335" s="8"/>
      <c r="C335" s="123"/>
      <c r="D335" s="136"/>
      <c r="E335" s="163"/>
      <c r="F335" s="163"/>
      <c r="G335" s="159"/>
    </row>
    <row r="336" spans="1:7" ht="15" customHeight="1">
      <c r="A336" s="127">
        <v>14</v>
      </c>
      <c r="B336" s="8"/>
      <c r="C336" s="124" t="s">
        <v>364</v>
      </c>
      <c r="D336" s="45"/>
    </row>
    <row r="337" spans="1:7" ht="9" customHeight="1">
      <c r="A337" s="127"/>
      <c r="B337" s="8"/>
      <c r="C337" s="123"/>
      <c r="D337" s="136"/>
      <c r="E337" s="163"/>
      <c r="F337" s="163"/>
      <c r="G337" s="159"/>
    </row>
    <row r="338" spans="1:7" ht="82.5" customHeight="1">
      <c r="A338" s="127"/>
      <c r="B338" s="8"/>
      <c r="C338" s="123" t="s">
        <v>365</v>
      </c>
      <c r="D338" s="136"/>
      <c r="E338" s="163"/>
      <c r="F338" s="163"/>
      <c r="G338" s="159"/>
    </row>
    <row r="339" spans="1:7" ht="26.25" customHeight="1">
      <c r="A339" s="127"/>
      <c r="B339" s="8"/>
      <c r="C339" s="123" t="s">
        <v>338</v>
      </c>
      <c r="D339" s="136" t="s">
        <v>15</v>
      </c>
      <c r="E339" s="163">
        <v>1</v>
      </c>
      <c r="F339" s="163"/>
      <c r="G339" s="159">
        <f>E339*F339</f>
        <v>0</v>
      </c>
    </row>
    <row r="340" spans="1:7" ht="14.25" customHeight="1">
      <c r="A340" s="127"/>
      <c r="B340" s="8"/>
      <c r="C340" s="123"/>
      <c r="D340" s="136"/>
      <c r="E340" s="163"/>
      <c r="F340" s="163"/>
      <c r="G340" s="159"/>
    </row>
    <row r="341" spans="1:7" ht="15" customHeight="1">
      <c r="A341" s="127">
        <v>15</v>
      </c>
      <c r="B341" s="8"/>
      <c r="C341" s="124" t="s">
        <v>366</v>
      </c>
      <c r="D341" s="45"/>
    </row>
    <row r="342" spans="1:7" ht="6" customHeight="1">
      <c r="A342" s="127"/>
      <c r="B342" s="8"/>
      <c r="C342" s="123"/>
      <c r="D342" s="136"/>
      <c r="E342" s="163"/>
      <c r="F342" s="163"/>
      <c r="G342" s="159"/>
    </row>
    <row r="343" spans="1:7" ht="25.5" customHeight="1">
      <c r="A343" s="127"/>
      <c r="B343" s="8"/>
      <c r="C343" s="123" t="s">
        <v>367</v>
      </c>
      <c r="D343" s="136"/>
      <c r="E343" s="163"/>
      <c r="F343" s="163"/>
      <c r="G343" s="159"/>
    </row>
    <row r="344" spans="1:7" ht="29.25" customHeight="1">
      <c r="A344" s="127"/>
      <c r="B344" s="8"/>
      <c r="C344" s="123" t="s">
        <v>338</v>
      </c>
      <c r="D344" s="136"/>
      <c r="E344" s="163"/>
      <c r="F344" s="163"/>
      <c r="G344" s="159"/>
    </row>
    <row r="345" spans="1:7" ht="26.25" customHeight="1">
      <c r="A345" s="127"/>
      <c r="B345" s="8"/>
      <c r="C345" s="123" t="s">
        <v>368</v>
      </c>
      <c r="D345" s="136" t="s">
        <v>15</v>
      </c>
      <c r="E345" s="163">
        <v>1</v>
      </c>
      <c r="F345" s="163"/>
      <c r="G345" s="159">
        <f>E345*F345</f>
        <v>0</v>
      </c>
    </row>
    <row r="346" spans="1:7" ht="15.75" customHeight="1">
      <c r="A346" s="127"/>
      <c r="B346" s="8"/>
      <c r="C346" s="123"/>
      <c r="D346" s="136"/>
      <c r="E346" s="163"/>
      <c r="F346" s="163"/>
      <c r="G346" s="159"/>
    </row>
    <row r="347" spans="1:7" ht="15" customHeight="1">
      <c r="A347" s="127">
        <v>16</v>
      </c>
      <c r="B347" s="8"/>
      <c r="C347" s="124" t="s">
        <v>369</v>
      </c>
      <c r="D347" s="45"/>
    </row>
    <row r="348" spans="1:7" ht="9" customHeight="1">
      <c r="A348" s="127"/>
      <c r="B348" s="8"/>
      <c r="C348" s="123"/>
      <c r="D348" s="136"/>
      <c r="E348" s="163"/>
      <c r="F348" s="163"/>
      <c r="G348" s="159"/>
    </row>
    <row r="349" spans="1:7" ht="61.5" customHeight="1">
      <c r="A349" s="127"/>
      <c r="B349" s="8"/>
      <c r="C349" s="123" t="s">
        <v>370</v>
      </c>
      <c r="D349" s="136"/>
      <c r="E349" s="163"/>
      <c r="F349" s="163"/>
      <c r="G349" s="159"/>
    </row>
    <row r="350" spans="1:7" ht="15.75" customHeight="1">
      <c r="A350" s="127"/>
      <c r="B350" s="8"/>
      <c r="C350" s="123" t="s">
        <v>371</v>
      </c>
      <c r="D350" s="136"/>
      <c r="E350" s="163"/>
      <c r="F350" s="163"/>
      <c r="G350" s="159"/>
    </row>
    <row r="351" spans="1:7" ht="15.75" customHeight="1">
      <c r="A351" s="127"/>
      <c r="B351" s="8"/>
      <c r="C351" s="123" t="s">
        <v>372</v>
      </c>
      <c r="D351" s="136" t="s">
        <v>15</v>
      </c>
      <c r="E351" s="163">
        <v>4</v>
      </c>
      <c r="F351" s="163"/>
      <c r="G351" s="159">
        <f>E351*F351</f>
        <v>0</v>
      </c>
    </row>
    <row r="352" spans="1:7" ht="15" customHeight="1">
      <c r="A352" s="127"/>
      <c r="B352" s="8"/>
      <c r="C352" s="123"/>
      <c r="D352" s="136"/>
      <c r="E352" s="163"/>
      <c r="F352" s="163"/>
      <c r="G352" s="159"/>
    </row>
    <row r="353" spans="1:7" ht="15" customHeight="1">
      <c r="A353" s="127">
        <v>17</v>
      </c>
      <c r="B353" s="8"/>
      <c r="C353" s="124" t="s">
        <v>373</v>
      </c>
      <c r="D353" s="45"/>
    </row>
    <row r="354" spans="1:7" ht="5.25" customHeight="1">
      <c r="A354" s="127"/>
      <c r="B354" s="8"/>
      <c r="C354" s="123"/>
      <c r="D354" s="136"/>
      <c r="E354" s="163"/>
      <c r="F354" s="163"/>
      <c r="G354" s="159"/>
    </row>
    <row r="355" spans="1:7" ht="52.5" customHeight="1">
      <c r="A355" s="127"/>
      <c r="B355" s="8"/>
      <c r="C355" s="123" t="s">
        <v>374</v>
      </c>
      <c r="D355" s="136"/>
      <c r="E355" s="163"/>
      <c r="F355" s="163"/>
      <c r="G355" s="159"/>
    </row>
    <row r="356" spans="1:7" ht="26.25" customHeight="1">
      <c r="A356" s="127"/>
      <c r="B356" s="8"/>
      <c r="C356" s="123" t="s">
        <v>338</v>
      </c>
      <c r="D356" s="136" t="s">
        <v>15</v>
      </c>
      <c r="E356" s="163">
        <v>3</v>
      </c>
      <c r="F356" s="163"/>
      <c r="G356" s="159">
        <f>E356*F356</f>
        <v>0</v>
      </c>
    </row>
    <row r="357" spans="1:7" ht="16.5" customHeight="1">
      <c r="A357" s="127"/>
      <c r="B357" s="8"/>
      <c r="C357" s="123"/>
      <c r="D357" s="136"/>
      <c r="E357" s="163"/>
      <c r="F357" s="163"/>
      <c r="G357" s="159"/>
    </row>
    <row r="358" spans="1:7" ht="15" customHeight="1">
      <c r="A358" s="127"/>
      <c r="B358" s="8"/>
      <c r="C358" s="388" t="s">
        <v>117</v>
      </c>
      <c r="D358" s="388"/>
      <c r="E358" s="388"/>
      <c r="F358" s="35"/>
      <c r="G358" s="110">
        <f>SUM(G262:G357)</f>
        <v>0</v>
      </c>
    </row>
    <row r="359" spans="1:7" ht="15" customHeight="1">
      <c r="A359" s="127"/>
      <c r="B359" s="8"/>
      <c r="C359" s="120"/>
      <c r="D359" s="134"/>
      <c r="E359" s="134"/>
      <c r="G359" s="108"/>
    </row>
    <row r="360" spans="1:7" ht="15" customHeight="1">
      <c r="A360" s="127"/>
      <c r="B360" s="8"/>
      <c r="C360" s="120"/>
      <c r="D360" s="134"/>
      <c r="E360" s="134"/>
      <c r="G360" s="108"/>
    </row>
    <row r="361" spans="1:7" ht="15" customHeight="1">
      <c r="A361" s="127"/>
      <c r="B361" s="135" t="s">
        <v>118</v>
      </c>
      <c r="C361" s="136"/>
      <c r="D361" s="133"/>
      <c r="E361" s="133"/>
      <c r="F361" s="133"/>
      <c r="G361" s="108"/>
    </row>
    <row r="362" spans="1:7" ht="15" customHeight="1">
      <c r="A362" s="127"/>
      <c r="B362" s="124" t="s">
        <v>457</v>
      </c>
      <c r="C362" s="136"/>
      <c r="D362" s="133"/>
      <c r="E362" s="133"/>
      <c r="F362" s="133"/>
      <c r="G362" s="108">
        <f>SUM(G20)</f>
        <v>0</v>
      </c>
    </row>
    <row r="363" spans="1:7" ht="15" customHeight="1">
      <c r="A363" s="127"/>
      <c r="B363" s="135"/>
      <c r="C363" s="136"/>
      <c r="D363" s="133"/>
      <c r="E363" s="133"/>
      <c r="F363" s="133"/>
      <c r="G363" s="108"/>
    </row>
    <row r="364" spans="1:7" ht="15" customHeight="1">
      <c r="A364" s="127"/>
      <c r="B364" s="124" t="s">
        <v>458</v>
      </c>
      <c r="C364" s="136"/>
      <c r="D364" s="133"/>
      <c r="E364" s="133"/>
      <c r="F364" s="126"/>
      <c r="G364" s="108">
        <f>G108</f>
        <v>0</v>
      </c>
    </row>
    <row r="365" spans="1:7" ht="15" customHeight="1">
      <c r="A365" s="127"/>
      <c r="B365" s="124"/>
      <c r="C365" s="136"/>
      <c r="D365" s="133"/>
      <c r="E365" s="133"/>
      <c r="F365" s="126"/>
      <c r="G365" s="108"/>
    </row>
    <row r="366" spans="1:7" ht="15" customHeight="1">
      <c r="A366" s="127"/>
      <c r="B366" s="124" t="s">
        <v>459</v>
      </c>
      <c r="C366" s="136"/>
      <c r="D366" s="133"/>
      <c r="E366" s="133"/>
      <c r="F366" s="126">
        <f>F25</f>
        <v>0</v>
      </c>
      <c r="G366" s="108">
        <f>G158</f>
        <v>0</v>
      </c>
    </row>
    <row r="367" spans="1:7" ht="15" customHeight="1">
      <c r="A367" s="127"/>
      <c r="B367" s="124"/>
      <c r="C367" s="136"/>
      <c r="D367" s="133"/>
      <c r="E367" s="133"/>
      <c r="F367" s="126"/>
      <c r="G367" s="108"/>
    </row>
    <row r="368" spans="1:7" ht="15" customHeight="1">
      <c r="A368" s="127"/>
      <c r="B368" s="124" t="s">
        <v>460</v>
      </c>
      <c r="C368" s="136"/>
      <c r="D368" s="133"/>
      <c r="E368" s="133"/>
      <c r="F368" s="126">
        <f>F167</f>
        <v>0</v>
      </c>
      <c r="G368" s="108">
        <f>G257</f>
        <v>0</v>
      </c>
    </row>
    <row r="369" spans="1:7" ht="15" customHeight="1">
      <c r="A369" s="127"/>
      <c r="B369" s="124"/>
      <c r="C369" s="136"/>
      <c r="D369" s="133"/>
      <c r="E369" s="133"/>
      <c r="F369" s="126"/>
    </row>
    <row r="370" spans="1:7" ht="15" customHeight="1">
      <c r="A370" s="127"/>
      <c r="B370" s="124" t="s">
        <v>461</v>
      </c>
      <c r="C370" s="136"/>
      <c r="D370" s="133"/>
      <c r="E370" s="133"/>
      <c r="F370" s="126">
        <f>F184</f>
        <v>0</v>
      </c>
      <c r="G370" s="108">
        <f>G358</f>
        <v>0</v>
      </c>
    </row>
    <row r="371" spans="1:7" ht="15" customHeight="1">
      <c r="A371" s="127"/>
      <c r="B371" s="137"/>
      <c r="C371" s="136"/>
      <c r="D371" s="133"/>
      <c r="E371" s="133"/>
      <c r="F371" s="126"/>
    </row>
    <row r="372" spans="1:7" ht="15" customHeight="1">
      <c r="A372" s="127"/>
      <c r="B372" s="137"/>
      <c r="C372" s="136"/>
      <c r="D372" s="133"/>
      <c r="E372" s="133"/>
      <c r="F372" s="126"/>
    </row>
    <row r="373" spans="1:7" ht="15" customHeight="1">
      <c r="A373" s="127"/>
      <c r="B373" s="386" t="s">
        <v>119</v>
      </c>
      <c r="C373" s="387"/>
      <c r="D373" s="387"/>
      <c r="E373" s="387"/>
      <c r="F373" s="139" t="s">
        <v>24</v>
      </c>
      <c r="G373" s="140">
        <f>SUM(G361:G372)</f>
        <v>0</v>
      </c>
    </row>
    <row r="374" spans="1:7">
      <c r="B374" s="8"/>
      <c r="D374" s="45"/>
      <c r="E374" s="18"/>
      <c r="F374" s="7"/>
    </row>
    <row r="375" spans="1:7">
      <c r="B375" s="8"/>
      <c r="D375" s="45"/>
      <c r="E375" s="18"/>
      <c r="F375" s="7"/>
    </row>
    <row r="376" spans="1:7">
      <c r="B376" s="8"/>
      <c r="D376" s="45"/>
      <c r="E376" s="18"/>
      <c r="F376" s="7"/>
    </row>
    <row r="377" spans="1:7">
      <c r="B377" s="8"/>
      <c r="D377" s="45"/>
      <c r="E377" s="18"/>
      <c r="F377" s="7"/>
    </row>
    <row r="378" spans="1:7">
      <c r="B378" s="8"/>
      <c r="D378" s="45"/>
      <c r="E378" s="18"/>
      <c r="F378" s="7"/>
    </row>
    <row r="379" spans="1:7">
      <c r="B379" s="8"/>
      <c r="D379" s="45"/>
      <c r="E379" s="18"/>
      <c r="F379" s="7"/>
    </row>
    <row r="380" spans="1:7">
      <c r="B380" s="8"/>
      <c r="D380" s="45"/>
      <c r="E380" s="18"/>
      <c r="F380" s="7"/>
    </row>
    <row r="381" spans="1:7">
      <c r="B381" s="8"/>
      <c r="D381" s="45"/>
      <c r="E381" s="18"/>
      <c r="F381" s="7"/>
    </row>
    <row r="382" spans="1:7">
      <c r="B382" s="8"/>
      <c r="D382" s="45"/>
      <c r="E382" s="18"/>
      <c r="F382" s="7"/>
    </row>
    <row r="383" spans="1:7" s="7" customFormat="1" ht="12.75">
      <c r="A383" s="31"/>
      <c r="B383" s="8"/>
      <c r="C383" s="23"/>
      <c r="D383" s="45"/>
      <c r="E383" s="18"/>
    </row>
    <row r="384" spans="1:7" s="7" customFormat="1" ht="12.75">
      <c r="A384" s="31"/>
      <c r="B384" s="8"/>
      <c r="C384" s="23"/>
      <c r="D384" s="45"/>
      <c r="E384" s="18"/>
    </row>
    <row r="385" spans="1:5" s="7" customFormat="1" ht="12.75">
      <c r="A385" s="31"/>
      <c r="B385" s="8"/>
      <c r="C385" s="23"/>
      <c r="D385" s="45"/>
      <c r="E385" s="18"/>
    </row>
    <row r="386" spans="1:5" s="7" customFormat="1" ht="12.75">
      <c r="A386" s="31"/>
      <c r="B386" s="8"/>
      <c r="C386" s="23"/>
      <c r="D386" s="45"/>
      <c r="E386" s="18"/>
    </row>
    <row r="387" spans="1:5" s="7" customFormat="1" ht="12.75">
      <c r="A387" s="31"/>
      <c r="B387" s="8"/>
      <c r="C387" s="23"/>
      <c r="D387" s="45"/>
      <c r="E387" s="18"/>
    </row>
    <row r="388" spans="1:5" s="7" customFormat="1" ht="12.75">
      <c r="A388" s="31"/>
      <c r="B388" s="8"/>
      <c r="C388" s="23"/>
      <c r="D388" s="45"/>
      <c r="E388" s="18"/>
    </row>
    <row r="389" spans="1:5" s="7" customFormat="1" ht="12.75">
      <c r="A389" s="31"/>
      <c r="B389" s="8"/>
      <c r="C389" s="23"/>
      <c r="D389" s="45"/>
      <c r="E389" s="18"/>
    </row>
    <row r="390" spans="1:5" s="7" customFormat="1" ht="12.75">
      <c r="A390" s="31"/>
      <c r="B390" s="8"/>
      <c r="C390" s="23"/>
      <c r="D390" s="45"/>
      <c r="E390" s="18"/>
    </row>
    <row r="391" spans="1:5" s="7" customFormat="1" ht="12.75">
      <c r="A391" s="31"/>
      <c r="B391" s="8"/>
      <c r="C391" s="23"/>
      <c r="D391" s="45"/>
      <c r="E391" s="18"/>
    </row>
    <row r="392" spans="1:5" s="7" customFormat="1" ht="12.75">
      <c r="A392" s="31"/>
      <c r="B392" s="8"/>
      <c r="C392" s="23"/>
      <c r="D392" s="45"/>
      <c r="E392" s="18"/>
    </row>
    <row r="393" spans="1:5" s="7" customFormat="1" ht="12.75">
      <c r="A393" s="31"/>
      <c r="B393" s="8"/>
      <c r="C393" s="23"/>
      <c r="D393" s="45"/>
      <c r="E393" s="18"/>
    </row>
    <row r="394" spans="1:5" s="7" customFormat="1" ht="12.75">
      <c r="A394" s="31"/>
      <c r="B394" s="8"/>
      <c r="C394" s="23"/>
      <c r="D394" s="45"/>
      <c r="E394" s="18"/>
    </row>
    <row r="395" spans="1:5" s="7" customFormat="1" ht="12.75">
      <c r="A395" s="31"/>
      <c r="B395" s="8"/>
      <c r="C395" s="23"/>
      <c r="D395" s="45"/>
      <c r="E395" s="18"/>
    </row>
    <row r="396" spans="1:5" s="7" customFormat="1" ht="12.75">
      <c r="A396" s="31"/>
      <c r="B396" s="8"/>
      <c r="C396" s="23"/>
      <c r="D396" s="45"/>
      <c r="E396" s="18"/>
    </row>
    <row r="397" spans="1:5" s="7" customFormat="1" ht="12.75">
      <c r="A397" s="31"/>
      <c r="B397" s="8"/>
      <c r="C397" s="23"/>
      <c r="D397" s="45"/>
      <c r="E397" s="18"/>
    </row>
    <row r="398" spans="1:5" s="7" customFormat="1" ht="12.75">
      <c r="A398" s="31"/>
      <c r="B398" s="8"/>
      <c r="C398" s="23"/>
      <c r="D398" s="45"/>
      <c r="E398" s="18"/>
    </row>
    <row r="399" spans="1:5" s="7" customFormat="1" ht="12.75">
      <c r="A399" s="31"/>
      <c r="B399" s="8"/>
      <c r="C399" s="23"/>
      <c r="D399" s="45"/>
      <c r="E399" s="18"/>
    </row>
    <row r="400" spans="1:5" s="7" customFormat="1" ht="12.75">
      <c r="A400" s="31"/>
      <c r="B400" s="8"/>
      <c r="C400" s="23"/>
      <c r="D400" s="45"/>
      <c r="E400" s="18"/>
    </row>
    <row r="401" spans="1:5" s="7" customFormat="1" ht="12.75">
      <c r="A401" s="31"/>
      <c r="B401" s="8"/>
      <c r="C401" s="23"/>
      <c r="D401" s="45"/>
      <c r="E401" s="18"/>
    </row>
    <row r="402" spans="1:5" s="7" customFormat="1" ht="12.75">
      <c r="A402" s="31"/>
      <c r="B402" s="8"/>
      <c r="C402" s="23"/>
      <c r="D402" s="45"/>
      <c r="E402" s="18"/>
    </row>
    <row r="403" spans="1:5" s="7" customFormat="1" ht="12.75">
      <c r="A403" s="31"/>
      <c r="B403" s="8"/>
      <c r="C403" s="23"/>
      <c r="D403" s="45"/>
      <c r="E403" s="18"/>
    </row>
    <row r="404" spans="1:5" s="7" customFormat="1" ht="12.75">
      <c r="A404" s="31"/>
      <c r="B404" s="8"/>
      <c r="C404" s="23"/>
      <c r="D404" s="45"/>
      <c r="E404" s="18"/>
    </row>
    <row r="405" spans="1:5" s="7" customFormat="1" ht="12.75">
      <c r="A405" s="31"/>
      <c r="B405" s="8"/>
      <c r="C405" s="23"/>
      <c r="D405" s="45"/>
      <c r="E405" s="18"/>
    </row>
    <row r="406" spans="1:5" s="7" customFormat="1" ht="12.75">
      <c r="A406" s="31"/>
      <c r="B406" s="8"/>
      <c r="C406" s="23"/>
      <c r="D406" s="45"/>
      <c r="E406" s="18"/>
    </row>
    <row r="407" spans="1:5" s="7" customFormat="1" ht="12.75">
      <c r="A407" s="31"/>
      <c r="B407" s="8"/>
      <c r="C407" s="23"/>
      <c r="D407" s="45"/>
      <c r="E407" s="18"/>
    </row>
    <row r="408" spans="1:5" s="7" customFormat="1" ht="12.75">
      <c r="A408" s="31"/>
      <c r="B408" s="8"/>
      <c r="C408" s="23"/>
      <c r="D408" s="45"/>
      <c r="E408" s="18"/>
    </row>
    <row r="409" spans="1:5" s="7" customFormat="1" ht="12.75">
      <c r="A409" s="31"/>
      <c r="B409" s="8"/>
      <c r="C409" s="23"/>
      <c r="D409" s="45"/>
      <c r="E409" s="18"/>
    </row>
    <row r="410" spans="1:5" s="7" customFormat="1" ht="12.75">
      <c r="A410" s="31"/>
      <c r="B410" s="8"/>
      <c r="C410" s="23"/>
      <c r="D410" s="45"/>
      <c r="E410" s="18"/>
    </row>
    <row r="411" spans="1:5" s="7" customFormat="1" ht="12.75">
      <c r="A411" s="31"/>
      <c r="B411" s="8"/>
      <c r="C411" s="23"/>
      <c r="D411" s="45"/>
      <c r="E411" s="18"/>
    </row>
    <row r="412" spans="1:5" s="7" customFormat="1" ht="12.75">
      <c r="A412" s="31"/>
      <c r="B412" s="8"/>
      <c r="C412" s="23"/>
      <c r="D412" s="45"/>
      <c r="E412" s="18"/>
    </row>
    <row r="413" spans="1:5" s="7" customFormat="1" ht="12.75">
      <c r="A413" s="31"/>
      <c r="B413" s="8"/>
      <c r="C413" s="23"/>
      <c r="D413" s="45"/>
      <c r="E413" s="18"/>
    </row>
    <row r="414" spans="1:5" s="7" customFormat="1" ht="12.75">
      <c r="A414" s="31"/>
      <c r="B414" s="8"/>
      <c r="C414" s="23"/>
      <c r="D414" s="45"/>
      <c r="E414" s="18"/>
    </row>
    <row r="415" spans="1:5" s="7" customFormat="1" ht="12.75">
      <c r="A415" s="31"/>
      <c r="B415" s="8"/>
      <c r="C415" s="23"/>
      <c r="D415" s="45"/>
      <c r="E415" s="18"/>
    </row>
    <row r="416" spans="1:5" s="7" customFormat="1" ht="12.75">
      <c r="A416" s="31"/>
      <c r="B416" s="8"/>
      <c r="C416" s="23"/>
      <c r="D416" s="45"/>
      <c r="E416" s="18"/>
    </row>
    <row r="417" spans="1:5" s="7" customFormat="1" ht="12.75">
      <c r="A417" s="31"/>
      <c r="B417" s="8"/>
      <c r="C417" s="23"/>
      <c r="D417" s="45"/>
      <c r="E417" s="18"/>
    </row>
    <row r="418" spans="1:5" s="7" customFormat="1" ht="12.75">
      <c r="A418" s="31"/>
      <c r="B418" s="8"/>
      <c r="C418" s="23"/>
      <c r="D418" s="45"/>
      <c r="E418" s="18"/>
    </row>
    <row r="419" spans="1:5" s="7" customFormat="1" ht="12.75">
      <c r="A419" s="31"/>
      <c r="B419" s="8"/>
      <c r="C419" s="23"/>
      <c r="D419" s="45"/>
      <c r="E419" s="18"/>
    </row>
    <row r="420" spans="1:5" s="7" customFormat="1" ht="12.75">
      <c r="A420" s="31"/>
      <c r="B420" s="8"/>
      <c r="C420" s="23"/>
      <c r="D420" s="45"/>
      <c r="E420" s="18"/>
    </row>
    <row r="421" spans="1:5" s="7" customFormat="1" ht="12.75">
      <c r="A421" s="31"/>
      <c r="B421" s="8"/>
      <c r="C421" s="23"/>
      <c r="D421" s="45"/>
      <c r="E421" s="18"/>
    </row>
    <row r="422" spans="1:5" s="7" customFormat="1" ht="12.75">
      <c r="A422" s="31"/>
      <c r="B422" s="8"/>
      <c r="C422" s="23"/>
      <c r="D422" s="45"/>
      <c r="E422" s="18"/>
    </row>
    <row r="423" spans="1:5" s="7" customFormat="1" ht="12.75">
      <c r="A423" s="31"/>
      <c r="B423" s="8"/>
      <c r="C423" s="23"/>
      <c r="D423" s="45"/>
      <c r="E423" s="18"/>
    </row>
    <row r="424" spans="1:5" s="7" customFormat="1" ht="12.75">
      <c r="A424" s="31"/>
      <c r="B424" s="8"/>
      <c r="C424" s="23"/>
      <c r="D424" s="45"/>
      <c r="E424" s="18"/>
    </row>
    <row r="425" spans="1:5" s="7" customFormat="1" ht="12.75">
      <c r="A425" s="31"/>
      <c r="B425" s="8"/>
      <c r="C425" s="23"/>
      <c r="D425" s="45"/>
      <c r="E425" s="18"/>
    </row>
    <row r="426" spans="1:5" s="7" customFormat="1" ht="12.75">
      <c r="A426" s="31"/>
      <c r="B426" s="8"/>
      <c r="C426" s="23"/>
      <c r="D426" s="45"/>
      <c r="E426" s="18"/>
    </row>
    <row r="427" spans="1:5" s="7" customFormat="1" ht="12.75">
      <c r="A427" s="31"/>
      <c r="B427" s="8"/>
      <c r="C427" s="23"/>
      <c r="D427" s="45"/>
      <c r="E427" s="18"/>
    </row>
    <row r="428" spans="1:5" s="7" customFormat="1" ht="12.75">
      <c r="A428" s="31"/>
      <c r="B428" s="8"/>
      <c r="C428" s="23"/>
      <c r="D428" s="45"/>
      <c r="E428" s="18"/>
    </row>
    <row r="429" spans="1:5" s="7" customFormat="1" ht="12.75">
      <c r="A429" s="31"/>
      <c r="B429" s="8"/>
      <c r="C429" s="23"/>
      <c r="D429" s="45"/>
      <c r="E429" s="18"/>
    </row>
    <row r="430" spans="1:5" s="7" customFormat="1" ht="12.75">
      <c r="A430" s="31"/>
      <c r="B430" s="8"/>
      <c r="C430" s="23"/>
      <c r="D430" s="45"/>
      <c r="E430" s="18"/>
    </row>
    <row r="431" spans="1:5" s="7" customFormat="1" ht="12.75">
      <c r="A431" s="31"/>
      <c r="B431" s="8"/>
      <c r="C431" s="23"/>
      <c r="D431" s="45"/>
      <c r="E431" s="18"/>
    </row>
    <row r="432" spans="1:5" s="7" customFormat="1" ht="12.75">
      <c r="A432" s="31"/>
      <c r="B432" s="8"/>
      <c r="C432" s="23"/>
      <c r="D432" s="45"/>
      <c r="E432" s="18"/>
    </row>
    <row r="433" spans="1:5" s="7" customFormat="1" ht="12.75">
      <c r="A433" s="31"/>
      <c r="B433" s="8"/>
      <c r="C433" s="23"/>
      <c r="D433" s="45"/>
      <c r="E433" s="18"/>
    </row>
    <row r="434" spans="1:5" s="7" customFormat="1" ht="12.75">
      <c r="A434" s="31"/>
      <c r="B434" s="8"/>
      <c r="C434" s="23"/>
      <c r="D434" s="45"/>
      <c r="E434" s="18"/>
    </row>
    <row r="435" spans="1:5" s="7" customFormat="1" ht="12.75">
      <c r="A435" s="31"/>
      <c r="B435" s="8"/>
      <c r="C435" s="23"/>
      <c r="D435" s="45"/>
      <c r="E435" s="18"/>
    </row>
    <row r="436" spans="1:5" s="7" customFormat="1" ht="12.75">
      <c r="A436" s="31"/>
      <c r="B436" s="8"/>
      <c r="C436" s="23"/>
      <c r="D436" s="45"/>
      <c r="E436" s="18"/>
    </row>
    <row r="437" spans="1:5" s="7" customFormat="1" ht="12.75">
      <c r="A437" s="31"/>
      <c r="B437" s="8"/>
      <c r="C437" s="23"/>
      <c r="D437" s="45"/>
      <c r="E437" s="18"/>
    </row>
    <row r="438" spans="1:5" s="7" customFormat="1" ht="12.75">
      <c r="A438" s="31"/>
      <c r="B438" s="8"/>
      <c r="C438" s="23"/>
      <c r="D438" s="45"/>
      <c r="E438" s="18"/>
    </row>
    <row r="439" spans="1:5" s="7" customFormat="1" ht="12.75">
      <c r="A439" s="31"/>
      <c r="B439" s="8"/>
      <c r="C439" s="23"/>
      <c r="D439" s="45"/>
      <c r="E439" s="18"/>
    </row>
    <row r="440" spans="1:5" s="7" customFormat="1" ht="12.75">
      <c r="A440" s="31"/>
      <c r="B440" s="8"/>
      <c r="C440" s="23"/>
      <c r="D440" s="45"/>
      <c r="E440" s="18"/>
    </row>
    <row r="441" spans="1:5" s="7" customFormat="1" ht="12.75">
      <c r="A441" s="31"/>
      <c r="B441" s="8"/>
      <c r="C441" s="23"/>
      <c r="D441" s="45"/>
      <c r="E441" s="18"/>
    </row>
    <row r="442" spans="1:5" s="7" customFormat="1" ht="12.75">
      <c r="A442" s="31"/>
      <c r="B442" s="8"/>
      <c r="C442" s="23"/>
      <c r="D442" s="45"/>
      <c r="E442" s="18"/>
    </row>
    <row r="443" spans="1:5" s="7" customFormat="1" ht="12.75">
      <c r="A443" s="31"/>
      <c r="B443" s="8"/>
      <c r="C443" s="23"/>
      <c r="D443" s="45"/>
      <c r="E443" s="18"/>
    </row>
    <row r="444" spans="1:5" s="7" customFormat="1" ht="12.75">
      <c r="A444" s="31"/>
      <c r="B444" s="8"/>
      <c r="C444" s="23"/>
      <c r="D444" s="45"/>
      <c r="E444" s="18"/>
    </row>
    <row r="445" spans="1:5" s="7" customFormat="1" ht="12.75">
      <c r="A445" s="31"/>
      <c r="B445" s="8"/>
      <c r="C445" s="23"/>
      <c r="D445" s="45"/>
      <c r="E445" s="18"/>
    </row>
    <row r="446" spans="1:5" s="7" customFormat="1" ht="12.75">
      <c r="A446" s="31"/>
      <c r="B446" s="8"/>
      <c r="C446" s="23"/>
      <c r="D446" s="45"/>
      <c r="E446" s="18"/>
    </row>
    <row r="447" spans="1:5" s="7" customFormat="1" ht="12.75">
      <c r="A447" s="31"/>
      <c r="B447" s="8"/>
      <c r="C447" s="23"/>
      <c r="D447" s="45"/>
      <c r="E447" s="18"/>
    </row>
    <row r="448" spans="1:5" s="7" customFormat="1" ht="12.75">
      <c r="A448" s="31"/>
      <c r="B448" s="8"/>
      <c r="C448" s="23"/>
      <c r="D448" s="45"/>
      <c r="E448" s="18"/>
    </row>
    <row r="449" spans="1:5" s="7" customFormat="1" ht="12.75">
      <c r="A449" s="31"/>
      <c r="B449" s="8"/>
      <c r="C449" s="23"/>
      <c r="D449" s="45"/>
      <c r="E449" s="18"/>
    </row>
    <row r="450" spans="1:5" s="7" customFormat="1" ht="12.75">
      <c r="A450" s="31"/>
      <c r="B450" s="8"/>
      <c r="C450" s="23"/>
      <c r="D450" s="45"/>
      <c r="E450" s="18"/>
    </row>
    <row r="451" spans="1:5" s="7" customFormat="1" ht="12.75">
      <c r="A451" s="31"/>
      <c r="B451" s="8"/>
      <c r="C451" s="23"/>
      <c r="D451" s="45"/>
      <c r="E451" s="18"/>
    </row>
    <row r="452" spans="1:5" s="7" customFormat="1" ht="12.75">
      <c r="A452" s="31"/>
      <c r="B452" s="8"/>
      <c r="C452" s="23"/>
      <c r="D452" s="45"/>
      <c r="E452" s="18"/>
    </row>
    <row r="453" spans="1:5" s="7" customFormat="1" ht="12.75">
      <c r="A453" s="31"/>
      <c r="B453" s="8"/>
      <c r="C453" s="23"/>
      <c r="D453" s="45"/>
      <c r="E453" s="18"/>
    </row>
    <row r="454" spans="1:5" s="7" customFormat="1" ht="12.75">
      <c r="A454" s="31"/>
      <c r="B454" s="8"/>
      <c r="C454" s="23"/>
      <c r="D454" s="45"/>
      <c r="E454" s="18"/>
    </row>
    <row r="455" spans="1:5" s="7" customFormat="1" ht="12.75">
      <c r="A455" s="31"/>
      <c r="B455" s="8"/>
      <c r="C455" s="23"/>
      <c r="D455" s="45"/>
      <c r="E455" s="18"/>
    </row>
    <row r="456" spans="1:5" s="7" customFormat="1" ht="12.75">
      <c r="A456" s="31"/>
      <c r="B456" s="8"/>
      <c r="C456" s="23"/>
      <c r="D456" s="45"/>
      <c r="E456" s="18"/>
    </row>
    <row r="457" spans="1:5" s="7" customFormat="1" ht="12.75">
      <c r="A457" s="31"/>
      <c r="B457" s="8"/>
      <c r="C457" s="23"/>
      <c r="D457" s="45"/>
      <c r="E457" s="18"/>
    </row>
    <row r="458" spans="1:5" s="7" customFormat="1" ht="12.75">
      <c r="A458" s="31"/>
      <c r="B458" s="8"/>
      <c r="C458" s="23"/>
      <c r="D458" s="45"/>
      <c r="E458" s="18"/>
    </row>
    <row r="459" spans="1:5" s="7" customFormat="1" ht="12.75">
      <c r="A459" s="31"/>
      <c r="B459" s="8"/>
      <c r="C459" s="23"/>
      <c r="D459" s="45"/>
      <c r="E459" s="18"/>
    </row>
    <row r="460" spans="1:5" s="7" customFormat="1" ht="12.75">
      <c r="A460" s="31"/>
      <c r="B460" s="8"/>
      <c r="C460" s="23"/>
      <c r="D460" s="45"/>
      <c r="E460" s="18"/>
    </row>
    <row r="461" spans="1:5" s="7" customFormat="1" ht="12.75">
      <c r="A461" s="31"/>
      <c r="B461" s="8"/>
      <c r="C461" s="23"/>
      <c r="D461" s="45"/>
      <c r="E461" s="18"/>
    </row>
    <row r="462" spans="1:5" s="7" customFormat="1" ht="12.75">
      <c r="A462" s="31"/>
      <c r="B462" s="8"/>
      <c r="C462" s="23"/>
      <c r="D462" s="45"/>
      <c r="E462" s="18"/>
    </row>
    <row r="463" spans="1:5" s="7" customFormat="1" ht="12.75">
      <c r="A463" s="31"/>
      <c r="B463" s="8"/>
      <c r="C463" s="23"/>
      <c r="D463" s="45"/>
      <c r="E463" s="18"/>
    </row>
    <row r="464" spans="1:5" s="7" customFormat="1" ht="12.75">
      <c r="A464" s="31"/>
      <c r="B464" s="8"/>
      <c r="C464" s="23"/>
      <c r="D464" s="45"/>
      <c r="E464" s="18"/>
    </row>
    <row r="465" spans="1:5" s="7" customFormat="1" ht="12.75">
      <c r="A465" s="31"/>
      <c r="B465" s="8"/>
      <c r="C465" s="23"/>
      <c r="D465" s="45"/>
      <c r="E465" s="18"/>
    </row>
    <row r="466" spans="1:5" s="7" customFormat="1" ht="12.75">
      <c r="A466" s="31"/>
      <c r="B466" s="8"/>
      <c r="C466" s="23"/>
      <c r="D466" s="45"/>
      <c r="E466" s="18"/>
    </row>
    <row r="467" spans="1:5" s="7" customFormat="1" ht="12.75">
      <c r="A467" s="31"/>
      <c r="B467" s="8"/>
      <c r="C467" s="23"/>
      <c r="D467" s="45"/>
      <c r="E467" s="18"/>
    </row>
    <row r="468" spans="1:5" s="7" customFormat="1" ht="12.75">
      <c r="A468" s="31"/>
      <c r="B468" s="8"/>
      <c r="C468" s="23"/>
      <c r="D468" s="45"/>
      <c r="E468" s="18"/>
    </row>
    <row r="469" spans="1:5" s="7" customFormat="1" ht="12.75">
      <c r="A469" s="31"/>
      <c r="B469" s="8"/>
      <c r="C469" s="23"/>
      <c r="D469" s="45"/>
      <c r="E469" s="18"/>
    </row>
    <row r="470" spans="1:5" s="7" customFormat="1" ht="12.75">
      <c r="A470" s="31"/>
      <c r="B470" s="8"/>
      <c r="C470" s="23"/>
      <c r="D470" s="45"/>
      <c r="E470" s="18"/>
    </row>
    <row r="471" spans="1:5" s="7" customFormat="1" ht="12.75">
      <c r="A471" s="31"/>
      <c r="B471" s="8"/>
      <c r="C471" s="23"/>
      <c r="D471" s="45"/>
      <c r="E471" s="18"/>
    </row>
    <row r="472" spans="1:5" s="7" customFormat="1" ht="12.75">
      <c r="A472" s="31"/>
      <c r="B472" s="8"/>
      <c r="C472" s="23"/>
      <c r="D472" s="45"/>
      <c r="E472" s="18"/>
    </row>
    <row r="473" spans="1:5" s="7" customFormat="1" ht="12.75">
      <c r="A473" s="31"/>
      <c r="B473" s="8"/>
      <c r="C473" s="23"/>
      <c r="D473" s="45"/>
      <c r="E473" s="18"/>
    </row>
    <row r="474" spans="1:5" s="7" customFormat="1" ht="12.75">
      <c r="A474" s="31"/>
      <c r="B474" s="8"/>
      <c r="C474" s="23"/>
      <c r="D474" s="45"/>
      <c r="E474" s="18"/>
    </row>
    <row r="475" spans="1:5" s="7" customFormat="1" ht="12.75">
      <c r="A475" s="31"/>
      <c r="B475" s="8"/>
      <c r="C475" s="23"/>
      <c r="D475" s="45"/>
      <c r="E475" s="18"/>
    </row>
    <row r="476" spans="1:5" s="7" customFormat="1" ht="12.75">
      <c r="A476" s="31"/>
      <c r="B476" s="8"/>
      <c r="C476" s="23"/>
      <c r="D476" s="45"/>
      <c r="E476" s="18"/>
    </row>
    <row r="477" spans="1:5" s="7" customFormat="1" ht="12.75">
      <c r="A477" s="31"/>
      <c r="B477" s="8"/>
      <c r="C477" s="23"/>
      <c r="D477" s="45"/>
      <c r="E477" s="18"/>
    </row>
    <row r="478" spans="1:5" s="7" customFormat="1" ht="12.75">
      <c r="A478" s="31"/>
      <c r="B478" s="8"/>
      <c r="C478" s="23"/>
      <c r="D478" s="45"/>
      <c r="E478" s="18"/>
    </row>
    <row r="479" spans="1:5" s="7" customFormat="1" ht="12.75">
      <c r="A479" s="31"/>
      <c r="B479" s="8"/>
      <c r="C479" s="23"/>
      <c r="D479" s="45"/>
      <c r="E479" s="18"/>
    </row>
    <row r="480" spans="1:5" s="7" customFormat="1" ht="12.75">
      <c r="A480" s="31"/>
      <c r="B480" s="8"/>
      <c r="C480" s="23"/>
      <c r="D480" s="45"/>
      <c r="E480" s="18"/>
    </row>
    <row r="481" spans="1:5" s="7" customFormat="1" ht="12.75">
      <c r="A481" s="31"/>
      <c r="B481" s="8"/>
      <c r="C481" s="23"/>
      <c r="D481" s="45"/>
      <c r="E481" s="18"/>
    </row>
    <row r="482" spans="1:5" s="7" customFormat="1" ht="12.75">
      <c r="A482" s="31"/>
      <c r="B482" s="8"/>
      <c r="C482" s="23"/>
      <c r="D482" s="45"/>
      <c r="E482" s="18"/>
    </row>
    <row r="483" spans="1:5" s="7" customFormat="1" ht="12.75">
      <c r="A483" s="31"/>
      <c r="B483" s="8"/>
      <c r="C483" s="23"/>
      <c r="D483" s="45"/>
      <c r="E483" s="18"/>
    </row>
    <row r="484" spans="1:5" s="7" customFormat="1" ht="12.75">
      <c r="A484" s="31"/>
      <c r="B484" s="8"/>
      <c r="C484" s="23"/>
      <c r="D484" s="45"/>
      <c r="E484" s="18"/>
    </row>
    <row r="485" spans="1:5" s="7" customFormat="1" ht="12.75">
      <c r="A485" s="31"/>
      <c r="B485" s="8"/>
      <c r="C485" s="23"/>
      <c r="D485" s="45"/>
      <c r="E485" s="18"/>
    </row>
    <row r="486" spans="1:5" s="7" customFormat="1" ht="12.75">
      <c r="A486" s="31"/>
      <c r="B486" s="8"/>
      <c r="C486" s="23"/>
      <c r="D486" s="45"/>
      <c r="E486" s="18"/>
    </row>
    <row r="487" spans="1:5" s="7" customFormat="1" ht="12.75">
      <c r="A487" s="31"/>
      <c r="B487" s="8"/>
      <c r="C487" s="23"/>
      <c r="D487" s="45"/>
      <c r="E487" s="18"/>
    </row>
    <row r="488" spans="1:5" s="7" customFormat="1" ht="12.75">
      <c r="A488" s="31"/>
      <c r="B488" s="8"/>
      <c r="C488" s="23"/>
      <c r="D488" s="45"/>
      <c r="E488" s="18"/>
    </row>
    <row r="489" spans="1:5" s="7" customFormat="1" ht="12.75">
      <c r="A489" s="31"/>
      <c r="B489" s="8"/>
      <c r="C489" s="23"/>
      <c r="D489" s="45"/>
      <c r="E489" s="18"/>
    </row>
    <row r="490" spans="1:5" s="7" customFormat="1" ht="12.75">
      <c r="A490" s="31"/>
      <c r="B490" s="8"/>
      <c r="C490" s="23"/>
      <c r="D490" s="45"/>
      <c r="E490" s="18"/>
    </row>
    <row r="491" spans="1:5" s="7" customFormat="1" ht="12.75">
      <c r="A491" s="31"/>
      <c r="B491" s="8"/>
      <c r="C491" s="23"/>
      <c r="D491" s="45"/>
      <c r="E491" s="18"/>
    </row>
    <row r="492" spans="1:5" s="7" customFormat="1" ht="12.75">
      <c r="A492" s="31"/>
      <c r="B492" s="8"/>
      <c r="C492" s="23"/>
      <c r="D492" s="45"/>
      <c r="E492" s="18"/>
    </row>
    <row r="493" spans="1:5" s="7" customFormat="1" ht="12.75">
      <c r="A493" s="31"/>
      <c r="B493" s="8"/>
      <c r="C493" s="23"/>
      <c r="D493" s="45"/>
      <c r="E493" s="18"/>
    </row>
    <row r="494" spans="1:5" s="7" customFormat="1" ht="12.75">
      <c r="A494" s="31"/>
      <c r="B494" s="8"/>
      <c r="C494" s="23"/>
      <c r="D494" s="45"/>
      <c r="E494" s="18"/>
    </row>
    <row r="495" spans="1:5" s="7" customFormat="1" ht="12.75">
      <c r="A495" s="31"/>
      <c r="B495" s="8"/>
      <c r="C495" s="23"/>
      <c r="D495" s="45"/>
      <c r="E495" s="18"/>
    </row>
    <row r="496" spans="1:5" s="7" customFormat="1" ht="12.75">
      <c r="A496" s="31"/>
      <c r="B496" s="8"/>
      <c r="C496" s="23"/>
      <c r="D496" s="45"/>
      <c r="E496" s="18"/>
    </row>
    <row r="497" spans="1:5" s="7" customFormat="1" ht="12.75">
      <c r="A497" s="31"/>
      <c r="B497" s="8"/>
      <c r="C497" s="23"/>
      <c r="D497" s="45"/>
      <c r="E497" s="18"/>
    </row>
    <row r="498" spans="1:5" s="7" customFormat="1" ht="12.75">
      <c r="A498" s="31"/>
      <c r="B498" s="8"/>
      <c r="C498" s="23"/>
      <c r="D498" s="45"/>
      <c r="E498" s="18"/>
    </row>
    <row r="499" spans="1:5" s="7" customFormat="1" ht="12.75">
      <c r="A499" s="31"/>
      <c r="B499" s="8"/>
      <c r="C499" s="23"/>
      <c r="D499" s="45"/>
      <c r="E499" s="18"/>
    </row>
    <row r="500" spans="1:5" s="7" customFormat="1" ht="12.75">
      <c r="A500" s="31"/>
      <c r="B500" s="8"/>
      <c r="C500" s="23"/>
      <c r="D500" s="45"/>
      <c r="E500" s="18"/>
    </row>
    <row r="501" spans="1:5" s="7" customFormat="1" ht="12.75">
      <c r="A501" s="31"/>
      <c r="B501" s="8"/>
      <c r="C501" s="23"/>
      <c r="D501" s="45"/>
      <c r="E501" s="18"/>
    </row>
    <row r="502" spans="1:5" s="7" customFormat="1" ht="12.75">
      <c r="A502" s="31"/>
      <c r="B502" s="8"/>
      <c r="C502" s="23"/>
      <c r="D502" s="45"/>
      <c r="E502" s="18"/>
    </row>
    <row r="503" spans="1:5" s="7" customFormat="1" ht="12.75">
      <c r="A503" s="31"/>
      <c r="B503" s="8"/>
      <c r="C503" s="23"/>
      <c r="D503" s="45"/>
      <c r="E503" s="18"/>
    </row>
    <row r="504" spans="1:5" s="7" customFormat="1" ht="12.75">
      <c r="A504" s="31"/>
      <c r="B504" s="8"/>
      <c r="C504" s="23"/>
      <c r="D504" s="45"/>
      <c r="E504" s="18"/>
    </row>
    <row r="505" spans="1:5" s="7" customFormat="1" ht="12.75">
      <c r="A505" s="31"/>
      <c r="B505" s="8"/>
      <c r="C505" s="23"/>
      <c r="D505" s="45"/>
      <c r="E505" s="18"/>
    </row>
    <row r="506" spans="1:5" s="7" customFormat="1" ht="12.75">
      <c r="A506" s="31"/>
      <c r="B506" s="8"/>
      <c r="C506" s="23"/>
      <c r="D506" s="45"/>
      <c r="E506" s="18"/>
    </row>
    <row r="507" spans="1:5" s="7" customFormat="1" ht="12.75">
      <c r="A507" s="31"/>
      <c r="B507" s="8"/>
      <c r="C507" s="23"/>
      <c r="D507" s="45"/>
      <c r="E507" s="18"/>
    </row>
    <row r="508" spans="1:5" s="7" customFormat="1" ht="12.75">
      <c r="A508" s="31"/>
      <c r="B508" s="8"/>
      <c r="C508" s="23"/>
      <c r="D508" s="45"/>
      <c r="E508" s="18"/>
    </row>
    <row r="509" spans="1:5" s="7" customFormat="1" ht="12.75">
      <c r="A509" s="31"/>
      <c r="B509" s="8"/>
      <c r="C509" s="23"/>
      <c r="D509" s="45"/>
      <c r="E509" s="18"/>
    </row>
    <row r="510" spans="1:5" s="7" customFormat="1" ht="12.75">
      <c r="A510" s="31"/>
      <c r="B510" s="8"/>
      <c r="C510" s="23"/>
      <c r="D510" s="45"/>
      <c r="E510" s="18"/>
    </row>
    <row r="511" spans="1:5" s="7" customFormat="1" ht="12.75">
      <c r="A511" s="31"/>
      <c r="B511" s="8"/>
      <c r="C511" s="23"/>
      <c r="D511" s="45"/>
      <c r="E511" s="18"/>
    </row>
    <row r="512" spans="1:5" s="7" customFormat="1" ht="12.75">
      <c r="A512" s="31"/>
      <c r="B512" s="8"/>
      <c r="C512" s="23"/>
      <c r="D512" s="45"/>
      <c r="E512" s="18"/>
    </row>
    <row r="513" spans="1:5" s="7" customFormat="1" ht="12.75">
      <c r="A513" s="31"/>
      <c r="B513" s="8"/>
      <c r="C513" s="23"/>
      <c r="D513" s="45"/>
      <c r="E513" s="18"/>
    </row>
    <row r="514" spans="1:5" s="7" customFormat="1" ht="12.75">
      <c r="A514" s="31"/>
      <c r="B514" s="8"/>
      <c r="C514" s="23"/>
      <c r="D514" s="45"/>
      <c r="E514" s="18"/>
    </row>
    <row r="515" spans="1:5" s="7" customFormat="1" ht="12.75">
      <c r="A515" s="31"/>
      <c r="B515" s="8"/>
      <c r="C515" s="23"/>
      <c r="D515" s="45"/>
      <c r="E515" s="18"/>
    </row>
    <row r="516" spans="1:5" s="7" customFormat="1" ht="12.75">
      <c r="A516" s="31"/>
      <c r="B516" s="8"/>
      <c r="C516" s="23"/>
      <c r="D516" s="45"/>
      <c r="E516" s="18"/>
    </row>
    <row r="517" spans="1:5" s="7" customFormat="1" ht="12.75">
      <c r="A517" s="31"/>
      <c r="B517" s="8"/>
      <c r="C517" s="23"/>
      <c r="D517" s="45"/>
      <c r="E517" s="18"/>
    </row>
    <row r="518" spans="1:5" s="7" customFormat="1" ht="12.75">
      <c r="A518" s="31"/>
      <c r="B518" s="8"/>
      <c r="C518" s="23"/>
      <c r="D518" s="45"/>
      <c r="E518" s="18"/>
    </row>
    <row r="519" spans="1:5" s="7" customFormat="1" ht="12.75">
      <c r="A519" s="31"/>
      <c r="B519" s="8"/>
      <c r="C519" s="23"/>
      <c r="D519" s="45"/>
      <c r="E519" s="18"/>
    </row>
    <row r="520" spans="1:5" s="7" customFormat="1" ht="12.75">
      <c r="A520" s="31"/>
      <c r="B520" s="8"/>
      <c r="C520" s="23"/>
      <c r="D520" s="45"/>
      <c r="E520" s="18"/>
    </row>
    <row r="521" spans="1:5" s="7" customFormat="1" ht="12.75">
      <c r="A521" s="31"/>
      <c r="B521" s="8"/>
      <c r="C521" s="23"/>
      <c r="D521" s="45"/>
      <c r="E521" s="18"/>
    </row>
    <row r="522" spans="1:5" s="7" customFormat="1" ht="12.75">
      <c r="A522" s="31"/>
      <c r="B522" s="8"/>
      <c r="C522" s="23"/>
      <c r="D522" s="45"/>
      <c r="E522" s="18"/>
    </row>
    <row r="523" spans="1:5" s="7" customFormat="1" ht="12.75">
      <c r="A523" s="31"/>
      <c r="B523" s="8"/>
      <c r="C523" s="23"/>
      <c r="D523" s="45"/>
      <c r="E523" s="18"/>
    </row>
    <row r="524" spans="1:5" s="7" customFormat="1" ht="12.75">
      <c r="A524" s="31"/>
      <c r="B524" s="8"/>
      <c r="C524" s="23"/>
      <c r="D524" s="45"/>
      <c r="E524" s="18"/>
    </row>
    <row r="525" spans="1:5" s="7" customFormat="1" ht="12.75">
      <c r="A525" s="31"/>
      <c r="B525" s="8"/>
      <c r="C525" s="23"/>
      <c r="D525" s="45"/>
      <c r="E525" s="18"/>
    </row>
    <row r="526" spans="1:5" s="7" customFormat="1" ht="12.75">
      <c r="A526" s="31"/>
      <c r="B526" s="8"/>
      <c r="C526" s="23"/>
      <c r="D526" s="45"/>
      <c r="E526" s="18"/>
    </row>
    <row r="527" spans="1:5" s="7" customFormat="1" ht="12.75">
      <c r="A527" s="31"/>
      <c r="B527" s="8"/>
      <c r="C527" s="23"/>
      <c r="D527" s="45"/>
      <c r="E527" s="18"/>
    </row>
    <row r="528" spans="1:5" s="7" customFormat="1" ht="12.75">
      <c r="A528" s="31"/>
      <c r="B528" s="8"/>
      <c r="C528" s="23"/>
      <c r="D528" s="45"/>
      <c r="E528" s="18"/>
    </row>
    <row r="529" spans="1:5" s="7" customFormat="1" ht="12.75">
      <c r="A529" s="31"/>
      <c r="B529" s="8"/>
      <c r="C529" s="23"/>
      <c r="D529" s="45"/>
      <c r="E529" s="18"/>
    </row>
    <row r="530" spans="1:5" s="7" customFormat="1" ht="12.75">
      <c r="A530" s="31"/>
      <c r="B530" s="8"/>
      <c r="C530" s="23"/>
      <c r="D530" s="45"/>
      <c r="E530" s="18"/>
    </row>
    <row r="531" spans="1:5" s="7" customFormat="1" ht="12.75">
      <c r="A531" s="31"/>
      <c r="B531" s="8"/>
      <c r="C531" s="23"/>
      <c r="D531" s="45"/>
      <c r="E531" s="18"/>
    </row>
    <row r="532" spans="1:5" s="7" customFormat="1" ht="12.75">
      <c r="A532" s="31"/>
      <c r="B532" s="8"/>
      <c r="C532" s="23"/>
      <c r="D532" s="45"/>
      <c r="E532" s="18"/>
    </row>
    <row r="533" spans="1:5" s="7" customFormat="1" ht="12.75">
      <c r="A533" s="31"/>
      <c r="B533" s="8"/>
      <c r="C533" s="23"/>
      <c r="D533" s="45"/>
      <c r="E533" s="18"/>
    </row>
    <row r="534" spans="1:5" s="7" customFormat="1" ht="12.75">
      <c r="A534" s="31"/>
      <c r="B534" s="8"/>
      <c r="C534" s="23"/>
      <c r="D534" s="45"/>
      <c r="E534" s="18"/>
    </row>
    <row r="8330" spans="2:7" s="31" customFormat="1" ht="12.75" hidden="1">
      <c r="B8330" s="27"/>
      <c r="C8330" s="23"/>
      <c r="D8330" s="2"/>
      <c r="E8330" s="13"/>
      <c r="F8330" s="33"/>
      <c r="G8330" s="7"/>
    </row>
  </sheetData>
  <mergeCells count="7">
    <mergeCell ref="B373:E373"/>
    <mergeCell ref="C3:F3"/>
    <mergeCell ref="C108:E108"/>
    <mergeCell ref="C134:E134"/>
    <mergeCell ref="C158:E158"/>
    <mergeCell ref="C257:E257"/>
    <mergeCell ref="C358:E358"/>
  </mergeCells>
  <pageMargins left="0.19685039370078741" right="0.19685039370078741" top="0.19685039370078741" bottom="0.19685039370078741" header="0" footer="0"/>
  <pageSetup paperSize="9" scale="84" fitToHeight="0" orientation="portrait" r:id="rId1"/>
  <headerFooter alignWithMargins="0">
    <oddHeader>&amp;R&amp;"Yu Helvetica,Regular"&amp;9&amp;P/&amp;N</oddHeader>
  </headerFooter>
  <rowBreaks count="1" manualBreakCount="1">
    <brk id="171"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C95E5-AAEF-4D41-A569-FAF45510F212}">
  <sheetPr>
    <pageSetUpPr fitToPage="1"/>
  </sheetPr>
  <dimension ref="A1:G8223"/>
  <sheetViews>
    <sheetView showZeros="0" view="pageBreakPreview" topLeftCell="A256" zoomScaleNormal="100" zoomScaleSheetLayoutView="100" zoomScalePageLayoutView="55" workbookViewId="0">
      <selection activeCell="C265" sqref="C265"/>
    </sheetView>
  </sheetViews>
  <sheetFormatPr defaultColWidth="9.140625" defaultRowHeight="14.25"/>
  <cols>
    <col min="1" max="1" width="5.140625" style="31" customWidth="1"/>
    <col min="2" max="2" width="7.28515625" style="195" customWidth="1"/>
    <col min="3" max="3" width="42.42578125" style="196" customWidth="1"/>
    <col min="4" max="4" width="7.7109375" style="193" customWidth="1"/>
    <col min="5" max="5" width="11.42578125" style="13" customWidth="1"/>
    <col min="6" max="6" width="14.42578125" style="33" customWidth="1"/>
    <col min="7" max="7" width="24.5703125" style="7" customWidth="1"/>
    <col min="8" max="16384" width="9.140625" style="1"/>
  </cols>
  <sheetData>
    <row r="1" spans="1:7" ht="15.75" customHeight="1">
      <c r="A1" s="404" t="s">
        <v>509</v>
      </c>
      <c r="B1" s="405"/>
      <c r="C1" s="405"/>
      <c r="D1" s="405"/>
      <c r="E1" s="405"/>
      <c r="F1" s="405"/>
      <c r="G1" s="405"/>
    </row>
    <row r="2" spans="1:7">
      <c r="A2" s="30"/>
      <c r="B2" s="197"/>
      <c r="D2" s="45"/>
    </row>
    <row r="3" spans="1:7">
      <c r="A3" s="406" t="s">
        <v>510</v>
      </c>
      <c r="B3" s="407"/>
      <c r="C3" s="407"/>
      <c r="D3" s="407"/>
      <c r="E3" s="407"/>
      <c r="F3" s="407"/>
      <c r="G3" s="407"/>
    </row>
    <row r="4" spans="1:7">
      <c r="A4" s="407"/>
      <c r="B4" s="407"/>
      <c r="C4" s="407"/>
      <c r="D4" s="407"/>
      <c r="E4" s="407"/>
      <c r="F4" s="407"/>
      <c r="G4" s="407"/>
    </row>
    <row r="5" spans="1:7">
      <c r="A5" s="407"/>
      <c r="B5" s="407"/>
      <c r="C5" s="407"/>
      <c r="D5" s="407"/>
      <c r="E5" s="407"/>
      <c r="F5" s="407"/>
      <c r="G5" s="407"/>
    </row>
    <row r="6" spans="1:7">
      <c r="A6" s="407"/>
      <c r="B6" s="407"/>
      <c r="C6" s="407"/>
      <c r="D6" s="407"/>
      <c r="E6" s="407"/>
      <c r="F6" s="407"/>
      <c r="G6" s="407"/>
    </row>
    <row r="7" spans="1:7">
      <c r="A7" s="407"/>
      <c r="B7" s="407"/>
      <c r="C7" s="407"/>
      <c r="D7" s="407"/>
      <c r="E7" s="407"/>
      <c r="F7" s="407"/>
      <c r="G7" s="407"/>
    </row>
    <row r="8" spans="1:7" ht="96.75" customHeight="1">
      <c r="A8" s="407"/>
      <c r="B8" s="407"/>
      <c r="C8" s="407"/>
      <c r="D8" s="407"/>
      <c r="E8" s="407"/>
      <c r="F8" s="407"/>
      <c r="G8" s="407"/>
    </row>
    <row r="9" spans="1:7">
      <c r="A9" s="30"/>
      <c r="B9" s="197"/>
      <c r="D9" s="45"/>
    </row>
    <row r="10" spans="1:7" ht="44.25">
      <c r="A10" s="96" t="s">
        <v>8</v>
      </c>
      <c r="B10" s="97" t="s">
        <v>28</v>
      </c>
      <c r="C10" s="98" t="s">
        <v>9</v>
      </c>
      <c r="D10" s="98" t="s">
        <v>10</v>
      </c>
      <c r="E10" s="99" t="s">
        <v>0</v>
      </c>
      <c r="F10" s="238" t="s">
        <v>610</v>
      </c>
      <c r="G10" s="100" t="s">
        <v>132</v>
      </c>
    </row>
    <row r="11" spans="1:7" ht="18" customHeight="1">
      <c r="A11" s="30"/>
      <c r="B11" s="197"/>
      <c r="C11" s="382" t="s">
        <v>611</v>
      </c>
      <c r="D11" s="382"/>
      <c r="E11" s="382"/>
      <c r="F11" s="382"/>
    </row>
    <row r="12" spans="1:7" ht="18" customHeight="1">
      <c r="A12" s="230"/>
      <c r="B12" s="231"/>
      <c r="C12" s="232"/>
      <c r="D12" s="232"/>
      <c r="E12" s="232"/>
      <c r="F12" s="232"/>
      <c r="G12" s="233"/>
    </row>
    <row r="13" spans="1:7" ht="18" customHeight="1">
      <c r="A13" s="209"/>
      <c r="B13" s="209"/>
      <c r="C13" s="210" t="s">
        <v>377</v>
      </c>
      <c r="D13" s="206"/>
      <c r="E13" s="207"/>
      <c r="F13" s="208"/>
      <c r="G13" s="208"/>
    </row>
    <row r="14" spans="1:7" ht="18" customHeight="1">
      <c r="A14" s="209"/>
      <c r="B14" s="209"/>
      <c r="C14" s="205"/>
      <c r="D14" s="206"/>
      <c r="E14" s="207"/>
      <c r="F14" s="208"/>
      <c r="G14" s="208"/>
    </row>
    <row r="15" spans="1:7" ht="51.75" customHeight="1">
      <c r="A15" s="205" t="s">
        <v>511</v>
      </c>
      <c r="B15" s="205"/>
      <c r="C15" s="203" t="s">
        <v>512</v>
      </c>
      <c r="D15" s="206"/>
      <c r="E15" s="207"/>
      <c r="F15" s="208"/>
      <c r="G15" s="208"/>
    </row>
    <row r="16" spans="1:7">
      <c r="A16" s="209"/>
      <c r="B16" s="209"/>
      <c r="C16" s="205"/>
      <c r="D16" s="206" t="s">
        <v>375</v>
      </c>
      <c r="E16" s="207">
        <v>20</v>
      </c>
      <c r="F16" s="208"/>
      <c r="G16" s="208">
        <f>F16*E16</f>
        <v>0</v>
      </c>
    </row>
    <row r="17" spans="1:7">
      <c r="A17" s="209"/>
      <c r="B17" s="209"/>
      <c r="C17" s="211"/>
      <c r="D17" s="206"/>
      <c r="E17" s="207"/>
      <c r="F17" s="208"/>
      <c r="G17" s="208"/>
    </row>
    <row r="18" spans="1:7" ht="51">
      <c r="A18" s="205" t="s">
        <v>513</v>
      </c>
      <c r="B18" s="205"/>
      <c r="C18" s="203" t="s">
        <v>514</v>
      </c>
      <c r="D18" s="206"/>
      <c r="E18" s="207"/>
      <c r="F18" s="208"/>
      <c r="G18" s="208"/>
    </row>
    <row r="19" spans="1:7">
      <c r="A19" s="209"/>
      <c r="B19" s="209"/>
      <c r="C19" s="205"/>
      <c r="D19" s="206" t="s">
        <v>375</v>
      </c>
      <c r="E19" s="207">
        <v>16</v>
      </c>
      <c r="F19" s="208"/>
      <c r="G19" s="208">
        <f>F19*E19</f>
        <v>0</v>
      </c>
    </row>
    <row r="20" spans="1:7" ht="63.75">
      <c r="A20" s="205" t="s">
        <v>515</v>
      </c>
      <c r="B20" s="205"/>
      <c r="C20" s="203" t="s">
        <v>516</v>
      </c>
      <c r="D20" s="206"/>
      <c r="E20" s="207"/>
      <c r="F20" s="208"/>
      <c r="G20" s="208"/>
    </row>
    <row r="21" spans="1:7">
      <c r="A21" s="209"/>
      <c r="B21" s="209"/>
      <c r="C21" s="205"/>
      <c r="D21" s="206" t="s">
        <v>375</v>
      </c>
      <c r="E21" s="207">
        <v>5</v>
      </c>
      <c r="F21" s="208"/>
      <c r="G21" s="208">
        <f>F21*E21</f>
        <v>0</v>
      </c>
    </row>
    <row r="22" spans="1:7">
      <c r="A22" s="209"/>
      <c r="B22" s="209"/>
      <c r="C22" s="205"/>
      <c r="D22" s="206"/>
      <c r="E22" s="207"/>
      <c r="F22" s="208"/>
      <c r="G22" s="208"/>
    </row>
    <row r="23" spans="1:7" ht="27" customHeight="1">
      <c r="A23" s="212" t="s">
        <v>517</v>
      </c>
      <c r="B23" s="212"/>
      <c r="C23" s="203" t="s">
        <v>518</v>
      </c>
      <c r="D23" s="206"/>
      <c r="E23" s="207"/>
      <c r="F23" s="208"/>
      <c r="G23" s="208"/>
    </row>
    <row r="24" spans="1:7">
      <c r="A24" s="209"/>
      <c r="B24" s="209"/>
      <c r="C24" s="211"/>
      <c r="D24" s="206" t="s">
        <v>375</v>
      </c>
      <c r="E24" s="207">
        <v>15</v>
      </c>
      <c r="F24" s="208"/>
      <c r="G24" s="208">
        <f>F24*E24</f>
        <v>0</v>
      </c>
    </row>
    <row r="25" spans="1:7">
      <c r="A25" s="209"/>
      <c r="B25" s="209"/>
      <c r="C25" s="211"/>
      <c r="D25" s="206"/>
      <c r="E25" s="207"/>
      <c r="F25" s="208"/>
      <c r="G25" s="208"/>
    </row>
    <row r="26" spans="1:7" ht="15" thickBot="1">
      <c r="A26" s="209"/>
      <c r="B26" s="209"/>
      <c r="C26" s="203"/>
      <c r="D26" s="206"/>
      <c r="E26" s="207"/>
      <c r="F26" s="208"/>
      <c r="G26" s="208"/>
    </row>
    <row r="27" spans="1:7" ht="15" thickBot="1">
      <c r="A27" s="209"/>
      <c r="B27" s="209"/>
      <c r="C27" s="210" t="s">
        <v>519</v>
      </c>
      <c r="D27" s="206"/>
      <c r="E27" s="207"/>
      <c r="F27" s="208"/>
      <c r="G27" s="213">
        <f>SUM(G15:G25)</f>
        <v>0</v>
      </c>
    </row>
    <row r="28" spans="1:7">
      <c r="A28" s="209"/>
      <c r="B28" s="209"/>
      <c r="C28" s="210"/>
      <c r="D28" s="206"/>
      <c r="E28" s="207"/>
      <c r="F28" s="208"/>
      <c r="G28" s="214"/>
    </row>
    <row r="29" spans="1:7">
      <c r="A29" s="209"/>
      <c r="B29" s="209"/>
      <c r="C29" s="210" t="s">
        <v>376</v>
      </c>
      <c r="D29" s="206"/>
      <c r="E29" s="207"/>
      <c r="F29" s="208"/>
      <c r="G29" s="208"/>
    </row>
    <row r="30" spans="1:7">
      <c r="A30" s="215"/>
      <c r="B30" s="215"/>
      <c r="C30" s="216"/>
      <c r="D30" s="217"/>
      <c r="E30" s="218"/>
      <c r="F30" s="207"/>
      <c r="G30" s="207"/>
    </row>
    <row r="31" spans="1:7" ht="153">
      <c r="A31" s="205" t="s">
        <v>511</v>
      </c>
      <c r="B31" s="205"/>
      <c r="C31" s="203" t="s">
        <v>603</v>
      </c>
      <c r="D31" s="206"/>
      <c r="E31" s="207"/>
      <c r="F31" s="208"/>
      <c r="G31" s="208"/>
    </row>
    <row r="32" spans="1:7">
      <c r="A32" s="205"/>
      <c r="B32" s="205"/>
      <c r="C32" s="210"/>
      <c r="D32" s="206"/>
      <c r="E32" s="207"/>
      <c r="F32" s="208"/>
      <c r="G32" s="208"/>
    </row>
    <row r="33" spans="1:7" ht="25.5">
      <c r="A33" s="205"/>
      <c r="B33" s="205"/>
      <c r="C33" s="219" t="s">
        <v>520</v>
      </c>
      <c r="D33" s="206"/>
      <c r="E33" s="207"/>
      <c r="F33" s="208"/>
      <c r="G33" s="208"/>
    </row>
    <row r="34" spans="1:7" ht="25.5">
      <c r="A34" s="205"/>
      <c r="B34" s="205"/>
      <c r="C34" s="219" t="s">
        <v>521</v>
      </c>
      <c r="D34" s="206"/>
      <c r="E34" s="207"/>
      <c r="F34" s="208"/>
      <c r="G34" s="208"/>
    </row>
    <row r="35" spans="1:7" ht="25.5">
      <c r="A35" s="205"/>
      <c r="B35" s="205"/>
      <c r="C35" s="219" t="s">
        <v>522</v>
      </c>
      <c r="D35" s="206"/>
      <c r="E35" s="207"/>
      <c r="F35" s="208"/>
      <c r="G35" s="208"/>
    </row>
    <row r="36" spans="1:7" ht="51">
      <c r="A36" s="205"/>
      <c r="B36" s="205"/>
      <c r="C36" s="219" t="s">
        <v>523</v>
      </c>
      <c r="D36" s="206"/>
      <c r="E36" s="207"/>
      <c r="F36" s="208"/>
      <c r="G36" s="208"/>
    </row>
    <row r="37" spans="1:7" ht="25.5">
      <c r="A37" s="205"/>
      <c r="B37" s="205"/>
      <c r="C37" s="219" t="s">
        <v>524</v>
      </c>
      <c r="D37" s="206"/>
      <c r="E37" s="207"/>
      <c r="F37" s="208"/>
      <c r="G37" s="208"/>
    </row>
    <row r="38" spans="1:7" ht="25.5">
      <c r="A38" s="205"/>
      <c r="B38" s="205"/>
      <c r="C38" s="219" t="s">
        <v>525</v>
      </c>
      <c r="D38" s="206"/>
      <c r="E38" s="207"/>
      <c r="F38" s="208"/>
      <c r="G38" s="208"/>
    </row>
    <row r="39" spans="1:7" ht="25.5">
      <c r="A39" s="205"/>
      <c r="B39" s="205"/>
      <c r="C39" s="219" t="s">
        <v>526</v>
      </c>
      <c r="D39" s="206"/>
      <c r="E39" s="207"/>
      <c r="F39" s="208"/>
      <c r="G39" s="208"/>
    </row>
    <row r="40" spans="1:7" ht="27" customHeight="1">
      <c r="A40" s="205"/>
      <c r="B40" s="205"/>
      <c r="C40" s="219" t="s">
        <v>527</v>
      </c>
      <c r="D40" s="220"/>
      <c r="E40" s="220"/>
      <c r="F40" s="220"/>
      <c r="G40" s="220"/>
    </row>
    <row r="41" spans="1:7" ht="25.5">
      <c r="A41" s="205"/>
      <c r="B41" s="205"/>
      <c r="C41" s="219" t="s">
        <v>528</v>
      </c>
      <c r="D41" s="206"/>
      <c r="E41" s="207"/>
      <c r="F41" s="208"/>
      <c r="G41" s="208"/>
    </row>
    <row r="42" spans="1:7" ht="25.5">
      <c r="A42" s="205"/>
      <c r="B42" s="205"/>
      <c r="C42" s="219" t="s">
        <v>529</v>
      </c>
      <c r="D42" s="206"/>
      <c r="E42" s="207"/>
      <c r="F42" s="208"/>
      <c r="G42" s="208"/>
    </row>
    <row r="43" spans="1:7" ht="25.5">
      <c r="A43" s="205"/>
      <c r="B43" s="205"/>
      <c r="C43" s="219" t="s">
        <v>530</v>
      </c>
      <c r="D43" s="206"/>
      <c r="E43" s="207"/>
      <c r="F43" s="208"/>
      <c r="G43" s="208"/>
    </row>
    <row r="44" spans="1:7" ht="25.5">
      <c r="A44" s="205"/>
      <c r="B44" s="205"/>
      <c r="C44" s="219" t="s">
        <v>531</v>
      </c>
      <c r="D44" s="206"/>
      <c r="E44" s="207"/>
      <c r="F44" s="208"/>
      <c r="G44" s="208"/>
    </row>
    <row r="45" spans="1:7" ht="25.5">
      <c r="A45" s="205"/>
      <c r="B45" s="205"/>
      <c r="C45" s="219" t="s">
        <v>532</v>
      </c>
      <c r="D45" s="206"/>
      <c r="E45" s="207"/>
      <c r="F45" s="208"/>
      <c r="G45" s="208"/>
    </row>
    <row r="46" spans="1:7">
      <c r="A46" s="205"/>
      <c r="B46" s="205"/>
      <c r="C46" s="219" t="s">
        <v>533</v>
      </c>
      <c r="D46" s="206"/>
      <c r="E46" s="207"/>
      <c r="F46" s="208"/>
      <c r="G46" s="208"/>
    </row>
    <row r="47" spans="1:7">
      <c r="A47" s="205"/>
      <c r="B47" s="205"/>
      <c r="C47" s="219" t="s">
        <v>534</v>
      </c>
      <c r="D47" s="206"/>
      <c r="E47" s="207"/>
      <c r="F47" s="208"/>
      <c r="G47" s="208"/>
    </row>
    <row r="48" spans="1:7" ht="25.5">
      <c r="A48" s="205"/>
      <c r="B48" s="205"/>
      <c r="C48" s="219" t="s">
        <v>535</v>
      </c>
      <c r="D48" s="206"/>
      <c r="E48" s="207"/>
      <c r="F48" s="208"/>
      <c r="G48" s="208"/>
    </row>
    <row r="49" spans="1:7">
      <c r="A49" s="205"/>
      <c r="B49" s="205"/>
      <c r="C49" s="211"/>
      <c r="D49" s="206" t="s">
        <v>536</v>
      </c>
      <c r="E49" s="207">
        <v>1</v>
      </c>
      <c r="F49" s="208"/>
      <c r="G49" s="208">
        <f>F49*E49</f>
        <v>0</v>
      </c>
    </row>
    <row r="50" spans="1:7" ht="12" customHeight="1">
      <c r="A50" s="205"/>
      <c r="B50" s="205"/>
      <c r="C50" s="211"/>
      <c r="D50" s="206"/>
      <c r="E50" s="207"/>
      <c r="F50" s="208"/>
      <c r="G50" s="208"/>
    </row>
    <row r="51" spans="1:7" ht="153">
      <c r="A51" s="205" t="s">
        <v>513</v>
      </c>
      <c r="B51" s="205"/>
      <c r="C51" s="203" t="s">
        <v>537</v>
      </c>
      <c r="D51" s="206"/>
      <c r="E51" s="207"/>
      <c r="F51" s="208"/>
      <c r="G51" s="208"/>
    </row>
    <row r="52" spans="1:7" ht="25.5">
      <c r="A52" s="205"/>
      <c r="B52" s="205"/>
      <c r="C52" s="219" t="s">
        <v>538</v>
      </c>
      <c r="D52" s="206"/>
      <c r="E52" s="207"/>
      <c r="F52" s="208"/>
      <c r="G52" s="208"/>
    </row>
    <row r="53" spans="1:7">
      <c r="A53" s="205"/>
      <c r="B53" s="205"/>
      <c r="C53" s="219" t="s">
        <v>539</v>
      </c>
      <c r="D53" s="206"/>
      <c r="E53" s="207"/>
      <c r="F53" s="208"/>
      <c r="G53" s="208"/>
    </row>
    <row r="54" spans="1:7" ht="25.5">
      <c r="A54" s="205"/>
      <c r="B54" s="205"/>
      <c r="C54" s="219" t="s">
        <v>540</v>
      </c>
      <c r="D54" s="206"/>
      <c r="E54" s="207"/>
      <c r="F54" s="208"/>
      <c r="G54" s="208"/>
    </row>
    <row r="55" spans="1:7" ht="7.5" customHeight="1">
      <c r="A55" s="205"/>
      <c r="B55" s="205"/>
      <c r="C55" s="219" t="s">
        <v>526</v>
      </c>
      <c r="D55" s="206"/>
      <c r="E55" s="207"/>
      <c r="F55" s="208"/>
      <c r="G55" s="208"/>
    </row>
    <row r="56" spans="1:7" ht="25.5">
      <c r="A56" s="205"/>
      <c r="B56" s="205"/>
      <c r="C56" s="219" t="s">
        <v>541</v>
      </c>
      <c r="D56" s="206"/>
      <c r="E56" s="207"/>
      <c r="F56" s="208"/>
      <c r="G56" s="208"/>
    </row>
    <row r="57" spans="1:7" ht="24.75" customHeight="1">
      <c r="A57" s="205"/>
      <c r="B57" s="205"/>
      <c r="C57" s="219" t="s">
        <v>542</v>
      </c>
      <c r="D57" s="206"/>
      <c r="E57" s="207"/>
      <c r="F57" s="208"/>
      <c r="G57" s="208"/>
    </row>
    <row r="58" spans="1:7" ht="25.5">
      <c r="A58" s="205"/>
      <c r="B58" s="205"/>
      <c r="C58" s="219" t="s">
        <v>543</v>
      </c>
      <c r="D58" s="206"/>
      <c r="E58" s="207"/>
      <c r="F58" s="208"/>
      <c r="G58" s="208"/>
    </row>
    <row r="59" spans="1:7" ht="25.5">
      <c r="A59" s="205"/>
      <c r="B59" s="205"/>
      <c r="C59" s="219" t="s">
        <v>535</v>
      </c>
      <c r="D59" s="206"/>
      <c r="E59" s="207"/>
      <c r="F59" s="208"/>
      <c r="G59" s="208"/>
    </row>
    <row r="60" spans="1:7" ht="15.75" customHeight="1">
      <c r="A60" s="205"/>
      <c r="B60" s="205"/>
      <c r="C60" s="211"/>
      <c r="D60" s="206" t="s">
        <v>536</v>
      </c>
      <c r="E60" s="207">
        <v>1</v>
      </c>
      <c r="F60" s="208"/>
      <c r="G60" s="208">
        <f>F60*E60</f>
        <v>0</v>
      </c>
    </row>
    <row r="61" spans="1:7">
      <c r="A61" s="205"/>
      <c r="B61" s="205"/>
      <c r="C61" s="211"/>
      <c r="D61" s="206"/>
      <c r="E61" s="207"/>
      <c r="F61" s="208"/>
      <c r="G61" s="208"/>
    </row>
    <row r="62" spans="1:7">
      <c r="A62" s="209"/>
      <c r="B62" s="209"/>
      <c r="C62" s="211"/>
      <c r="D62" s="206"/>
      <c r="E62" s="207"/>
      <c r="F62" s="208"/>
      <c r="G62" s="208"/>
    </row>
    <row r="63" spans="1:7">
      <c r="A63" s="209"/>
      <c r="B63" s="209"/>
      <c r="C63" s="210" t="s">
        <v>544</v>
      </c>
      <c r="D63" s="206"/>
      <c r="E63" s="207"/>
      <c r="F63" s="408">
        <f>SUM(G30:G61)</f>
        <v>0</v>
      </c>
      <c r="G63" s="408"/>
    </row>
    <row r="64" spans="1:7">
      <c r="A64" s="209"/>
      <c r="B64" s="209"/>
      <c r="C64" s="210"/>
      <c r="D64" s="206"/>
      <c r="E64" s="207"/>
      <c r="F64" s="221"/>
      <c r="G64" s="221"/>
    </row>
    <row r="65" spans="1:7" ht="15" customHeight="1">
      <c r="A65" s="209"/>
      <c r="B65" s="209"/>
      <c r="C65" s="210" t="s">
        <v>378</v>
      </c>
      <c r="D65" s="206"/>
      <c r="E65" s="207"/>
      <c r="F65" s="208"/>
      <c r="G65" s="208"/>
    </row>
    <row r="66" spans="1:7">
      <c r="A66" s="209"/>
      <c r="B66" s="209"/>
      <c r="C66" s="209"/>
      <c r="D66" s="206"/>
      <c r="E66" s="207"/>
      <c r="F66" s="208"/>
      <c r="G66" s="208"/>
    </row>
    <row r="67" spans="1:7" ht="51">
      <c r="A67" s="205" t="s">
        <v>511</v>
      </c>
      <c r="B67" s="205"/>
      <c r="C67" s="203" t="s">
        <v>545</v>
      </c>
      <c r="D67" s="1"/>
      <c r="E67" s="1"/>
      <c r="F67" s="1"/>
      <c r="G67" s="1"/>
    </row>
    <row r="68" spans="1:7">
      <c r="A68" s="205"/>
      <c r="B68" s="205"/>
      <c r="C68" s="211"/>
      <c r="D68" s="206" t="s">
        <v>375</v>
      </c>
      <c r="E68" s="207">
        <v>50</v>
      </c>
      <c r="F68" s="208"/>
      <c r="G68" s="208">
        <f>F68*E68</f>
        <v>0</v>
      </c>
    </row>
    <row r="69" spans="1:7">
      <c r="A69" s="205"/>
      <c r="B69" s="205"/>
      <c r="C69" s="211"/>
      <c r="D69" s="206"/>
      <c r="E69" s="207"/>
      <c r="F69" s="208"/>
      <c r="G69" s="208"/>
    </row>
    <row r="70" spans="1:7" ht="38.25">
      <c r="A70" s="205" t="s">
        <v>513</v>
      </c>
      <c r="B70" s="205"/>
      <c r="C70" s="203" t="s">
        <v>546</v>
      </c>
      <c r="D70" s="206"/>
      <c r="E70" s="207"/>
      <c r="F70" s="208"/>
      <c r="G70" s="208"/>
    </row>
    <row r="71" spans="1:7">
      <c r="A71" s="205"/>
      <c r="B71" s="205"/>
      <c r="C71" s="211"/>
      <c r="D71" s="206" t="s">
        <v>536</v>
      </c>
      <c r="E71" s="207">
        <v>60</v>
      </c>
      <c r="F71" s="208"/>
      <c r="G71" s="208">
        <f>F71*E71</f>
        <v>0</v>
      </c>
    </row>
    <row r="72" spans="1:7">
      <c r="A72" s="205"/>
      <c r="B72" s="205"/>
      <c r="C72" s="211"/>
      <c r="D72" s="206"/>
      <c r="E72" s="207"/>
      <c r="F72" s="208"/>
      <c r="G72" s="208"/>
    </row>
    <row r="73" spans="1:7" ht="76.5">
      <c r="A73" s="205" t="s">
        <v>515</v>
      </c>
      <c r="B73" s="205"/>
      <c r="C73" s="203" t="s">
        <v>547</v>
      </c>
      <c r="D73" s="206"/>
      <c r="E73" s="207"/>
      <c r="F73" s="208"/>
      <c r="G73" s="208"/>
    </row>
    <row r="74" spans="1:7">
      <c r="A74" s="205"/>
      <c r="B74" s="205"/>
      <c r="C74" s="211"/>
      <c r="D74" s="206" t="s">
        <v>375</v>
      </c>
      <c r="E74" s="207">
        <v>670</v>
      </c>
      <c r="F74" s="208"/>
      <c r="G74" s="208">
        <f>F74*E74</f>
        <v>0</v>
      </c>
    </row>
    <row r="75" spans="1:7">
      <c r="A75" s="205"/>
      <c r="B75" s="205"/>
      <c r="C75" s="211"/>
      <c r="D75" s="206"/>
      <c r="E75" s="207"/>
      <c r="F75" s="208"/>
      <c r="G75" s="208"/>
    </row>
    <row r="76" spans="1:7" ht="93.75" customHeight="1">
      <c r="A76" s="205" t="s">
        <v>517</v>
      </c>
      <c r="B76" s="205"/>
      <c r="C76" s="203" t="s">
        <v>548</v>
      </c>
      <c r="D76" s="206"/>
      <c r="E76" s="207"/>
      <c r="F76" s="208"/>
      <c r="G76" s="208"/>
    </row>
    <row r="77" spans="1:7">
      <c r="A77" s="205"/>
      <c r="B77" s="205"/>
      <c r="C77" s="211"/>
      <c r="D77" s="206" t="s">
        <v>375</v>
      </c>
      <c r="E77" s="207">
        <v>880</v>
      </c>
      <c r="F77" s="208"/>
      <c r="G77" s="208">
        <f>F77*E77</f>
        <v>0</v>
      </c>
    </row>
    <row r="78" spans="1:7">
      <c r="A78" s="205"/>
      <c r="B78" s="205"/>
      <c r="C78" s="211"/>
      <c r="D78" s="206"/>
      <c r="E78" s="207"/>
      <c r="F78" s="208"/>
      <c r="G78" s="208"/>
    </row>
    <row r="79" spans="1:7" ht="89.25">
      <c r="A79" s="205" t="s">
        <v>549</v>
      </c>
      <c r="B79" s="205"/>
      <c r="C79" s="203" t="s">
        <v>550</v>
      </c>
      <c r="D79" s="206"/>
      <c r="E79" s="207"/>
      <c r="F79" s="208"/>
      <c r="G79" s="208"/>
    </row>
    <row r="80" spans="1:7">
      <c r="A80" s="205"/>
      <c r="B80" s="205"/>
      <c r="C80" s="211"/>
      <c r="D80" s="206" t="s">
        <v>375</v>
      </c>
      <c r="E80" s="207">
        <v>65</v>
      </c>
      <c r="F80" s="208"/>
      <c r="G80" s="208">
        <f>F80*E80</f>
        <v>0</v>
      </c>
    </row>
    <row r="81" spans="1:7" ht="12" customHeight="1">
      <c r="A81" s="205"/>
      <c r="B81" s="205"/>
      <c r="C81" s="211"/>
      <c r="D81" s="206"/>
      <c r="E81" s="207"/>
      <c r="F81" s="208"/>
      <c r="G81" s="208"/>
    </row>
    <row r="82" spans="1:7" ht="89.25">
      <c r="A82" s="205" t="s">
        <v>551</v>
      </c>
      <c r="B82" s="205"/>
      <c r="C82" s="203" t="s">
        <v>552</v>
      </c>
      <c r="D82" s="206"/>
      <c r="E82" s="207"/>
      <c r="F82" s="208"/>
      <c r="G82" s="208"/>
    </row>
    <row r="83" spans="1:7">
      <c r="A83" s="205"/>
      <c r="B83" s="205"/>
      <c r="C83" s="211"/>
      <c r="D83" s="206" t="s">
        <v>375</v>
      </c>
      <c r="E83" s="207">
        <v>24</v>
      </c>
      <c r="F83" s="208"/>
      <c r="G83" s="208">
        <f>F83*E83</f>
        <v>0</v>
      </c>
    </row>
    <row r="84" spans="1:7">
      <c r="A84" s="205"/>
      <c r="B84" s="205"/>
      <c r="C84" s="211"/>
      <c r="D84" s="206"/>
      <c r="E84" s="207"/>
      <c r="F84" s="208"/>
      <c r="G84" s="208"/>
    </row>
    <row r="85" spans="1:7" ht="89.25">
      <c r="A85" s="203">
        <v>7</v>
      </c>
      <c r="B85" s="203"/>
      <c r="C85" s="203" t="s">
        <v>553</v>
      </c>
      <c r="D85" s="203"/>
      <c r="E85" s="203"/>
      <c r="F85" s="208"/>
      <c r="G85" s="208"/>
    </row>
    <row r="86" spans="1:7" ht="51">
      <c r="A86" s="203" t="s">
        <v>554</v>
      </c>
      <c r="B86" s="203"/>
      <c r="C86" s="203" t="s">
        <v>555</v>
      </c>
      <c r="D86" s="203"/>
      <c r="E86" s="203"/>
      <c r="F86" s="208"/>
      <c r="G86" s="208"/>
    </row>
    <row r="87" spans="1:7">
      <c r="A87" s="203"/>
      <c r="B87" s="203"/>
      <c r="C87" s="222" t="s">
        <v>556</v>
      </c>
      <c r="D87" s="203"/>
      <c r="E87" s="203"/>
      <c r="F87" s="208"/>
      <c r="G87" s="208"/>
    </row>
    <row r="88" spans="1:7">
      <c r="A88" s="203"/>
      <c r="B88" s="203"/>
      <c r="C88" s="222" t="s">
        <v>557</v>
      </c>
      <c r="D88" s="203"/>
      <c r="E88" s="203"/>
      <c r="F88" s="208"/>
      <c r="G88" s="208"/>
    </row>
    <row r="89" spans="1:7">
      <c r="A89" s="203"/>
      <c r="B89" s="203"/>
      <c r="C89" s="222" t="s">
        <v>558</v>
      </c>
      <c r="D89" s="203"/>
      <c r="E89" s="203"/>
      <c r="F89" s="208"/>
      <c r="G89" s="208"/>
    </row>
    <row r="90" spans="1:7">
      <c r="A90" s="203"/>
      <c r="B90" s="203"/>
      <c r="C90" s="222" t="s">
        <v>559</v>
      </c>
      <c r="D90" s="203"/>
      <c r="E90" s="203"/>
      <c r="F90" s="208"/>
      <c r="G90" s="208"/>
    </row>
    <row r="91" spans="1:7">
      <c r="A91" s="203"/>
      <c r="B91" s="203"/>
      <c r="C91" s="222" t="s">
        <v>560</v>
      </c>
      <c r="D91" s="203" t="s">
        <v>15</v>
      </c>
      <c r="E91" s="203">
        <v>7</v>
      </c>
      <c r="F91" s="208"/>
      <c r="G91" s="208">
        <f>F91*E91</f>
        <v>0</v>
      </c>
    </row>
    <row r="92" spans="1:7">
      <c r="A92" s="203"/>
      <c r="B92" s="203"/>
      <c r="C92" s="222"/>
      <c r="D92" s="203"/>
      <c r="E92" s="203"/>
      <c r="F92" s="208"/>
      <c r="G92" s="208"/>
    </row>
    <row r="93" spans="1:7" ht="51.75" customHeight="1">
      <c r="A93" s="203" t="s">
        <v>561</v>
      </c>
      <c r="B93" s="203"/>
      <c r="C93" s="203" t="s">
        <v>562</v>
      </c>
      <c r="D93" s="203"/>
      <c r="E93" s="203"/>
      <c r="F93" s="208"/>
      <c r="G93" s="208"/>
    </row>
    <row r="94" spans="1:7">
      <c r="A94" s="203"/>
      <c r="B94" s="203"/>
      <c r="C94" s="222" t="s">
        <v>556</v>
      </c>
      <c r="D94" s="203"/>
      <c r="E94" s="203"/>
      <c r="F94" s="208"/>
      <c r="G94" s="208"/>
    </row>
    <row r="95" spans="1:7">
      <c r="A95" s="203"/>
      <c r="B95" s="203"/>
      <c r="C95" s="222" t="s">
        <v>557</v>
      </c>
      <c r="D95" s="203"/>
      <c r="E95" s="203"/>
      <c r="F95" s="208"/>
      <c r="G95" s="208"/>
    </row>
    <row r="96" spans="1:7">
      <c r="A96" s="203"/>
      <c r="B96" s="203"/>
      <c r="C96" s="222" t="s">
        <v>558</v>
      </c>
      <c r="D96" s="203"/>
      <c r="E96" s="203"/>
      <c r="F96" s="208"/>
      <c r="G96" s="208"/>
    </row>
    <row r="97" spans="1:7">
      <c r="A97" s="203"/>
      <c r="B97" s="203"/>
      <c r="C97" s="222" t="s">
        <v>563</v>
      </c>
      <c r="D97" s="203"/>
      <c r="E97" s="203"/>
      <c r="F97" s="208"/>
      <c r="G97" s="208"/>
    </row>
    <row r="98" spans="1:7">
      <c r="A98" s="203"/>
      <c r="B98" s="203"/>
      <c r="C98" s="222" t="s">
        <v>560</v>
      </c>
      <c r="D98" s="203" t="s">
        <v>15</v>
      </c>
      <c r="E98" s="203">
        <v>6</v>
      </c>
      <c r="F98" s="208"/>
      <c r="G98" s="208">
        <f>F98*E98</f>
        <v>0</v>
      </c>
    </row>
    <row r="99" spans="1:7">
      <c r="A99" s="203"/>
      <c r="B99" s="203"/>
      <c r="C99" s="222"/>
      <c r="D99" s="203"/>
      <c r="E99" s="203"/>
      <c r="F99" s="208"/>
      <c r="G99" s="208"/>
    </row>
    <row r="100" spans="1:7" ht="42.75" customHeight="1">
      <c r="A100" s="203" t="s">
        <v>564</v>
      </c>
      <c r="B100" s="203"/>
      <c r="C100" s="203" t="s">
        <v>604</v>
      </c>
      <c r="D100" s="203"/>
      <c r="E100" s="203"/>
      <c r="F100" s="208"/>
      <c r="G100" s="208"/>
    </row>
    <row r="101" spans="1:7">
      <c r="A101" s="203"/>
      <c r="B101" s="203"/>
      <c r="C101" s="222" t="s">
        <v>556</v>
      </c>
      <c r="D101" s="203"/>
      <c r="E101" s="203"/>
      <c r="F101" s="208"/>
      <c r="G101" s="208"/>
    </row>
    <row r="102" spans="1:7">
      <c r="A102" s="203"/>
      <c r="B102" s="203"/>
      <c r="C102" s="222" t="s">
        <v>557</v>
      </c>
      <c r="D102" s="203"/>
      <c r="E102" s="203"/>
      <c r="F102" s="208"/>
      <c r="G102" s="208"/>
    </row>
    <row r="103" spans="1:7">
      <c r="A103" s="203"/>
      <c r="B103" s="203"/>
      <c r="C103" s="222" t="s">
        <v>558</v>
      </c>
      <c r="D103" s="203"/>
      <c r="E103" s="203"/>
      <c r="F103" s="208"/>
      <c r="G103" s="208"/>
    </row>
    <row r="104" spans="1:7">
      <c r="A104" s="203"/>
      <c r="B104" s="203"/>
      <c r="C104" s="222" t="s">
        <v>565</v>
      </c>
      <c r="D104" s="203"/>
      <c r="E104" s="203"/>
      <c r="F104" s="208"/>
      <c r="G104" s="208"/>
    </row>
    <row r="105" spans="1:7">
      <c r="A105" s="203"/>
      <c r="B105" s="203"/>
      <c r="C105" s="222" t="s">
        <v>560</v>
      </c>
      <c r="D105" s="203" t="s">
        <v>15</v>
      </c>
      <c r="E105" s="203">
        <v>2</v>
      </c>
      <c r="F105" s="208"/>
      <c r="G105" s="208">
        <f>F105*E105</f>
        <v>0</v>
      </c>
    </row>
    <row r="106" spans="1:7">
      <c r="A106" s="203"/>
      <c r="B106" s="203"/>
      <c r="C106" s="222"/>
      <c r="D106" s="203"/>
      <c r="E106" s="203"/>
      <c r="F106" s="208"/>
      <c r="G106" s="208"/>
    </row>
    <row r="107" spans="1:7" ht="42.75" customHeight="1">
      <c r="A107" s="203" t="s">
        <v>566</v>
      </c>
      <c r="B107" s="203"/>
      <c r="C107" s="203" t="s">
        <v>567</v>
      </c>
      <c r="D107" s="203"/>
      <c r="E107" s="203"/>
      <c r="F107" s="208"/>
      <c r="G107" s="208"/>
    </row>
    <row r="108" spans="1:7">
      <c r="A108" s="203"/>
      <c r="B108" s="203"/>
      <c r="C108" s="222" t="s">
        <v>556</v>
      </c>
      <c r="D108" s="203"/>
      <c r="E108" s="203"/>
      <c r="F108" s="208"/>
      <c r="G108" s="208"/>
    </row>
    <row r="109" spans="1:7">
      <c r="A109" s="203"/>
      <c r="B109" s="203"/>
      <c r="C109" s="222" t="s">
        <v>557</v>
      </c>
      <c r="D109" s="203"/>
      <c r="E109" s="203"/>
      <c r="F109" s="208"/>
      <c r="G109" s="208"/>
    </row>
    <row r="110" spans="1:7">
      <c r="A110" s="203"/>
      <c r="B110" s="203"/>
      <c r="C110" s="222" t="s">
        <v>558</v>
      </c>
      <c r="D110" s="203"/>
      <c r="E110" s="203"/>
      <c r="F110" s="208"/>
      <c r="G110" s="208"/>
    </row>
    <row r="111" spans="1:7">
      <c r="A111" s="203"/>
      <c r="B111" s="203"/>
      <c r="C111" s="222" t="s">
        <v>568</v>
      </c>
      <c r="D111" s="203"/>
      <c r="E111" s="203"/>
      <c r="F111" s="208"/>
      <c r="G111" s="208"/>
    </row>
    <row r="112" spans="1:7" ht="25.5">
      <c r="A112" s="203"/>
      <c r="B112" s="203"/>
      <c r="C112" s="222" t="s">
        <v>569</v>
      </c>
      <c r="D112" s="203"/>
      <c r="E112" s="203"/>
      <c r="F112" s="208"/>
      <c r="G112" s="208"/>
    </row>
    <row r="113" spans="1:7">
      <c r="A113" s="203"/>
      <c r="B113" s="203"/>
      <c r="C113" s="222" t="s">
        <v>560</v>
      </c>
      <c r="D113" s="203" t="s">
        <v>15</v>
      </c>
      <c r="E113" s="203">
        <v>4</v>
      </c>
      <c r="F113" s="208"/>
      <c r="G113" s="208">
        <f>F113*E113</f>
        <v>0</v>
      </c>
    </row>
    <row r="114" spans="1:7" ht="15" customHeight="1">
      <c r="A114" s="203"/>
      <c r="B114" s="203"/>
      <c r="C114" s="222"/>
      <c r="D114" s="203"/>
      <c r="E114" s="203"/>
      <c r="F114" s="208"/>
      <c r="G114" s="208"/>
    </row>
    <row r="115" spans="1:7" ht="15" customHeight="1">
      <c r="A115" s="203" t="s">
        <v>570</v>
      </c>
      <c r="B115" s="203"/>
      <c r="C115" s="222" t="s">
        <v>571</v>
      </c>
      <c r="D115" s="203"/>
      <c r="E115" s="203"/>
      <c r="F115" s="208"/>
      <c r="G115" s="208"/>
    </row>
    <row r="116" spans="1:7" ht="15" customHeight="1">
      <c r="A116" s="203"/>
      <c r="B116" s="203"/>
      <c r="C116" s="222" t="s">
        <v>572</v>
      </c>
      <c r="D116" s="203"/>
      <c r="E116" s="203"/>
      <c r="F116" s="208"/>
      <c r="G116" s="208"/>
    </row>
    <row r="117" spans="1:7" ht="15" customHeight="1">
      <c r="A117" s="203"/>
      <c r="B117" s="203"/>
      <c r="C117" s="222" t="s">
        <v>573</v>
      </c>
      <c r="D117" s="203"/>
      <c r="E117" s="203"/>
      <c r="F117" s="208"/>
      <c r="G117" s="208"/>
    </row>
    <row r="118" spans="1:7" ht="15" customHeight="1">
      <c r="A118" s="203"/>
      <c r="B118" s="203"/>
      <c r="C118" s="222" t="s">
        <v>574</v>
      </c>
      <c r="D118" s="203"/>
      <c r="E118" s="203"/>
      <c r="F118" s="208"/>
      <c r="G118" s="208"/>
    </row>
    <row r="119" spans="1:7">
      <c r="A119" s="203"/>
      <c r="B119" s="203"/>
      <c r="C119" s="222" t="s">
        <v>575</v>
      </c>
      <c r="D119" s="203"/>
      <c r="E119" s="203"/>
      <c r="F119" s="208"/>
      <c r="G119" s="208"/>
    </row>
    <row r="120" spans="1:7">
      <c r="A120" s="203"/>
      <c r="B120" s="203"/>
      <c r="C120" s="222" t="s">
        <v>576</v>
      </c>
      <c r="D120" s="203"/>
      <c r="E120" s="203"/>
      <c r="F120" s="208"/>
      <c r="G120" s="208"/>
    </row>
    <row r="121" spans="1:7">
      <c r="A121" s="203"/>
      <c r="B121" s="203"/>
      <c r="C121" s="222" t="s">
        <v>560</v>
      </c>
      <c r="D121" s="203" t="s">
        <v>15</v>
      </c>
      <c r="E121" s="203">
        <v>2</v>
      </c>
      <c r="F121" s="208"/>
      <c r="G121" s="208">
        <f>F121*E121</f>
        <v>0</v>
      </c>
    </row>
    <row r="122" spans="1:7">
      <c r="A122" s="203"/>
      <c r="B122" s="203"/>
      <c r="C122" s="222"/>
      <c r="D122" s="203"/>
      <c r="E122" s="203"/>
      <c r="F122" s="208"/>
      <c r="G122" s="208"/>
    </row>
    <row r="123" spans="1:7" ht="38.25">
      <c r="A123" s="203" t="s">
        <v>577</v>
      </c>
      <c r="B123" s="203"/>
      <c r="C123" s="222" t="s">
        <v>578</v>
      </c>
      <c r="D123" s="203"/>
      <c r="E123" s="203"/>
      <c r="F123" s="208"/>
      <c r="G123" s="208"/>
    </row>
    <row r="124" spans="1:7">
      <c r="A124" s="203"/>
      <c r="B124" s="203"/>
      <c r="C124" s="222" t="s">
        <v>579</v>
      </c>
      <c r="D124" s="203"/>
      <c r="E124" s="203"/>
      <c r="F124" s="208"/>
      <c r="G124" s="208"/>
    </row>
    <row r="125" spans="1:7">
      <c r="A125" s="203"/>
      <c r="B125" s="203"/>
      <c r="C125" s="222" t="s">
        <v>580</v>
      </c>
      <c r="D125" s="203"/>
      <c r="E125" s="203"/>
      <c r="F125" s="208"/>
      <c r="G125" s="208"/>
    </row>
    <row r="126" spans="1:7">
      <c r="A126" s="203"/>
      <c r="B126" s="203"/>
      <c r="C126" s="222" t="s">
        <v>581</v>
      </c>
      <c r="D126" s="203"/>
      <c r="E126" s="203"/>
      <c r="F126" s="208"/>
      <c r="G126" s="208"/>
    </row>
    <row r="127" spans="1:7">
      <c r="A127" s="203"/>
      <c r="B127" s="203"/>
      <c r="C127" s="222" t="s">
        <v>582</v>
      </c>
      <c r="D127" s="203"/>
      <c r="E127" s="203"/>
      <c r="F127" s="208"/>
      <c r="G127" s="208"/>
    </row>
    <row r="128" spans="1:7">
      <c r="A128" s="203"/>
      <c r="B128" s="203"/>
      <c r="C128" s="222" t="s">
        <v>560</v>
      </c>
      <c r="D128" s="203" t="s">
        <v>15</v>
      </c>
      <c r="E128" s="203">
        <v>14</v>
      </c>
      <c r="F128" s="208"/>
      <c r="G128" s="208">
        <f>F128*E128</f>
        <v>0</v>
      </c>
    </row>
    <row r="129" spans="1:7">
      <c r="A129" s="203"/>
      <c r="B129" s="203"/>
      <c r="C129" s="222"/>
      <c r="D129" s="203"/>
      <c r="E129" s="203"/>
      <c r="F129" s="208"/>
      <c r="G129" s="208"/>
    </row>
    <row r="130" spans="1:7" ht="42.75" customHeight="1">
      <c r="A130" s="203" t="s">
        <v>583</v>
      </c>
      <c r="B130" s="203"/>
      <c r="C130" s="222" t="s">
        <v>584</v>
      </c>
      <c r="D130" s="203"/>
      <c r="E130" s="203"/>
      <c r="F130" s="208"/>
      <c r="G130" s="208"/>
    </row>
    <row r="131" spans="1:7">
      <c r="A131" s="203"/>
      <c r="B131" s="203"/>
      <c r="C131" s="222" t="s">
        <v>560</v>
      </c>
      <c r="D131" s="203" t="s">
        <v>15</v>
      </c>
      <c r="E131" s="203">
        <v>35</v>
      </c>
      <c r="F131" s="208"/>
      <c r="G131" s="208">
        <f>F131*E131</f>
        <v>0</v>
      </c>
    </row>
    <row r="132" spans="1:7">
      <c r="A132" s="203"/>
      <c r="B132" s="203"/>
      <c r="C132" s="222"/>
      <c r="D132" s="203"/>
      <c r="E132" s="203"/>
      <c r="F132" s="208"/>
      <c r="G132" s="208"/>
    </row>
    <row r="133" spans="1:7" ht="51">
      <c r="A133" s="203" t="s">
        <v>585</v>
      </c>
      <c r="B133" s="203"/>
      <c r="C133" s="222" t="s">
        <v>586</v>
      </c>
      <c r="D133" s="203"/>
      <c r="E133" s="203"/>
      <c r="F133" s="208"/>
      <c r="G133" s="208"/>
    </row>
    <row r="134" spans="1:7" ht="15" customHeight="1">
      <c r="A134" s="203"/>
      <c r="B134" s="203"/>
      <c r="C134" s="222" t="s">
        <v>560</v>
      </c>
      <c r="D134" s="203" t="s">
        <v>15</v>
      </c>
      <c r="E134" s="203">
        <v>4</v>
      </c>
      <c r="F134" s="208"/>
      <c r="G134" s="208">
        <f>F134*E134</f>
        <v>0</v>
      </c>
    </row>
    <row r="135" spans="1:7">
      <c r="A135" s="203"/>
      <c r="B135" s="203"/>
      <c r="C135" s="222"/>
      <c r="D135" s="203"/>
      <c r="E135" s="203"/>
      <c r="F135" s="208"/>
      <c r="G135" s="208"/>
    </row>
    <row r="136" spans="1:7" ht="53.25" customHeight="1">
      <c r="A136" s="203">
        <v>8</v>
      </c>
      <c r="B136" s="203"/>
      <c r="C136" s="223" t="s">
        <v>587</v>
      </c>
      <c r="D136" s="203"/>
      <c r="E136" s="203"/>
      <c r="F136" s="208"/>
      <c r="G136" s="208"/>
    </row>
    <row r="137" spans="1:7" ht="15" customHeight="1">
      <c r="A137" s="203"/>
      <c r="B137" s="203"/>
      <c r="C137" s="222" t="s">
        <v>560</v>
      </c>
      <c r="D137" s="203" t="s">
        <v>15</v>
      </c>
      <c r="E137" s="203">
        <v>10</v>
      </c>
      <c r="F137" s="208"/>
      <c r="G137" s="208">
        <f>F137*E137</f>
        <v>0</v>
      </c>
    </row>
    <row r="138" spans="1:7" ht="17.25" customHeight="1">
      <c r="A138" s="203"/>
      <c r="B138" s="203"/>
      <c r="C138" s="222"/>
      <c r="D138" s="203"/>
      <c r="E138" s="203"/>
      <c r="F138" s="208"/>
      <c r="G138" s="208"/>
    </row>
    <row r="139" spans="1:7" ht="283.5" customHeight="1">
      <c r="A139" s="203">
        <v>9</v>
      </c>
      <c r="B139" s="203"/>
      <c r="C139" s="223" t="s">
        <v>605</v>
      </c>
      <c r="D139" s="203"/>
      <c r="E139" s="203"/>
      <c r="F139" s="208"/>
      <c r="G139" s="208"/>
    </row>
    <row r="140" spans="1:7" ht="15" customHeight="1">
      <c r="A140" s="203"/>
      <c r="B140" s="203"/>
      <c r="C140" s="222" t="s">
        <v>560</v>
      </c>
      <c r="D140" s="203" t="s">
        <v>12</v>
      </c>
      <c r="E140" s="203">
        <v>0.2</v>
      </c>
      <c r="F140" s="208"/>
      <c r="G140" s="208">
        <f>F140*E140</f>
        <v>0</v>
      </c>
    </row>
    <row r="141" spans="1:7">
      <c r="A141" s="205"/>
      <c r="B141" s="205"/>
      <c r="C141" s="205"/>
      <c r="D141" s="206"/>
      <c r="E141" s="207"/>
      <c r="F141" s="208"/>
      <c r="G141" s="208"/>
    </row>
    <row r="142" spans="1:7">
      <c r="A142" s="210" t="s">
        <v>588</v>
      </c>
      <c r="B142" s="210"/>
      <c r="C142" s="211"/>
      <c r="D142" s="206"/>
      <c r="E142" s="207"/>
      <c r="F142" s="408">
        <f>SUM(G67:G141)</f>
        <v>0</v>
      </c>
      <c r="G142" s="409"/>
    </row>
    <row r="143" spans="1:7" ht="15" customHeight="1">
      <c r="A143" s="210"/>
      <c r="B143" s="210"/>
      <c r="C143" s="211"/>
      <c r="D143" s="206"/>
      <c r="E143" s="207"/>
      <c r="F143" s="221"/>
      <c r="G143" s="221"/>
    </row>
    <row r="144" spans="1:7" ht="15" customHeight="1">
      <c r="A144" s="209"/>
      <c r="B144" s="209"/>
      <c r="C144" s="210" t="s">
        <v>379</v>
      </c>
      <c r="D144" s="206"/>
      <c r="E144" s="207"/>
      <c r="F144" s="208"/>
      <c r="G144" s="208"/>
    </row>
    <row r="145" spans="1:7" ht="27.75" customHeight="1">
      <c r="A145" s="209"/>
      <c r="B145" s="209"/>
      <c r="C145" s="224" t="s">
        <v>589</v>
      </c>
      <c r="D145" s="206"/>
      <c r="E145" s="207"/>
      <c r="F145" s="208"/>
      <c r="G145" s="208"/>
    </row>
    <row r="146" spans="1:7" ht="15" customHeight="1">
      <c r="A146" s="209"/>
      <c r="B146" s="209"/>
      <c r="C146" s="211"/>
      <c r="D146" s="206"/>
      <c r="E146" s="207"/>
      <c r="F146" s="208"/>
      <c r="G146" s="208"/>
    </row>
    <row r="147" spans="1:7" ht="15" customHeight="1">
      <c r="A147" s="205" t="s">
        <v>511</v>
      </c>
      <c r="B147" s="205"/>
      <c r="C147" s="225" t="s">
        <v>590</v>
      </c>
      <c r="D147" s="206"/>
      <c r="E147" s="207"/>
      <c r="F147" s="208"/>
      <c r="G147" s="208"/>
    </row>
    <row r="148" spans="1:7" ht="15" customHeight="1">
      <c r="A148" s="205"/>
      <c r="B148" s="205"/>
      <c r="C148" s="205"/>
      <c r="D148" s="206" t="s">
        <v>15</v>
      </c>
      <c r="E148" s="207">
        <v>50</v>
      </c>
      <c r="F148" s="208"/>
      <c r="G148" s="208">
        <f>F148*E148</f>
        <v>0</v>
      </c>
    </row>
    <row r="149" spans="1:7" ht="17.25" customHeight="1">
      <c r="A149" s="205"/>
      <c r="B149" s="205"/>
      <c r="C149" s="205"/>
      <c r="D149" s="206"/>
      <c r="E149" s="207"/>
      <c r="F149" s="208"/>
      <c r="G149" s="208"/>
    </row>
    <row r="150" spans="1:7" ht="409.5" customHeight="1">
      <c r="A150" s="205" t="s">
        <v>513</v>
      </c>
      <c r="B150" s="205"/>
      <c r="C150" s="412" t="s">
        <v>597</v>
      </c>
      <c r="D150" s="206"/>
      <c r="E150" s="207"/>
      <c r="F150" s="208"/>
      <c r="G150" s="208"/>
    </row>
    <row r="151" spans="1:7" ht="111" customHeight="1">
      <c r="A151" s="205"/>
      <c r="B151" s="205"/>
      <c r="C151" s="413"/>
      <c r="D151" s="206"/>
      <c r="E151" s="207"/>
      <c r="F151" s="208"/>
      <c r="G151" s="208"/>
    </row>
    <row r="152" spans="1:7" ht="19.5" customHeight="1">
      <c r="A152" s="205"/>
      <c r="B152" s="205"/>
      <c r="C152" s="205"/>
      <c r="D152" s="206" t="s">
        <v>15</v>
      </c>
      <c r="E152" s="207">
        <v>11</v>
      </c>
      <c r="F152" s="208"/>
      <c r="G152" s="208">
        <f>F152*E152</f>
        <v>0</v>
      </c>
    </row>
    <row r="153" spans="1:7" ht="18" customHeight="1">
      <c r="A153" s="205"/>
      <c r="B153" s="205"/>
      <c r="C153" s="205"/>
      <c r="D153" s="206"/>
      <c r="E153" s="207"/>
      <c r="F153" s="208"/>
      <c r="G153" s="208"/>
    </row>
    <row r="154" spans="1:7" ht="327.75" customHeight="1">
      <c r="A154" s="205" t="s">
        <v>515</v>
      </c>
      <c r="B154" s="205"/>
      <c r="C154" s="226" t="s">
        <v>598</v>
      </c>
      <c r="D154" s="206"/>
      <c r="E154" s="207"/>
      <c r="F154" s="208"/>
      <c r="G154" s="208"/>
    </row>
    <row r="155" spans="1:7" ht="15" customHeight="1">
      <c r="A155" s="205"/>
      <c r="B155" s="205"/>
      <c r="C155" s="205"/>
      <c r="D155" s="206" t="s">
        <v>15</v>
      </c>
      <c r="E155" s="207">
        <v>10</v>
      </c>
      <c r="F155" s="208"/>
      <c r="G155" s="208">
        <f>F155*E155</f>
        <v>0</v>
      </c>
    </row>
    <row r="156" spans="1:7" ht="15" customHeight="1">
      <c r="A156" s="205"/>
      <c r="B156" s="205"/>
      <c r="C156" s="205"/>
      <c r="D156" s="206"/>
      <c r="E156" s="207"/>
      <c r="F156" s="208"/>
      <c r="G156" s="208"/>
    </row>
    <row r="157" spans="1:7" ht="141" customHeight="1">
      <c r="A157" s="205" t="s">
        <v>517</v>
      </c>
      <c r="B157" s="205"/>
      <c r="C157" s="226" t="s">
        <v>599</v>
      </c>
      <c r="D157" s="206"/>
      <c r="E157" s="207"/>
      <c r="F157" s="208"/>
      <c r="G157" s="208"/>
    </row>
    <row r="158" spans="1:7" ht="24.75" customHeight="1">
      <c r="A158" s="205"/>
      <c r="B158" s="205"/>
      <c r="C158" s="205"/>
      <c r="D158" s="206" t="s">
        <v>15</v>
      </c>
      <c r="E158" s="207">
        <v>30</v>
      </c>
      <c r="F158" s="208"/>
      <c r="G158" s="208">
        <f>F158*E158</f>
        <v>0</v>
      </c>
    </row>
    <row r="159" spans="1:7" ht="18" customHeight="1">
      <c r="A159" s="205"/>
      <c r="B159" s="205"/>
      <c r="C159" s="205"/>
      <c r="D159" s="206"/>
      <c r="E159" s="207"/>
      <c r="F159" s="208"/>
      <c r="G159" s="208"/>
    </row>
    <row r="160" spans="1:7" ht="156" customHeight="1">
      <c r="A160" s="205" t="s">
        <v>549</v>
      </c>
      <c r="B160" s="205"/>
      <c r="C160" s="227" t="s">
        <v>600</v>
      </c>
      <c r="D160" s="206"/>
      <c r="E160" s="207"/>
      <c r="F160" s="208"/>
      <c r="G160" s="208"/>
    </row>
    <row r="161" spans="1:7" ht="18" customHeight="1">
      <c r="A161" s="205"/>
      <c r="B161" s="205"/>
      <c r="C161" s="205"/>
      <c r="D161" s="206" t="s">
        <v>15</v>
      </c>
      <c r="E161" s="207">
        <v>4</v>
      </c>
      <c r="F161" s="208"/>
      <c r="G161" s="208">
        <f>F161*E161</f>
        <v>0</v>
      </c>
    </row>
    <row r="162" spans="1:7" ht="26.25" customHeight="1">
      <c r="A162" s="205"/>
      <c r="B162" s="205"/>
      <c r="C162" s="205"/>
      <c r="D162" s="206"/>
      <c r="E162" s="207"/>
      <c r="F162" s="208"/>
      <c r="G162" s="208"/>
    </row>
    <row r="163" spans="1:7" ht="158.25" customHeight="1">
      <c r="A163" s="205" t="s">
        <v>551</v>
      </c>
      <c r="B163" s="205"/>
      <c r="C163" s="227" t="s">
        <v>601</v>
      </c>
      <c r="D163" s="206"/>
      <c r="E163" s="207"/>
      <c r="F163" s="208"/>
      <c r="G163" s="208"/>
    </row>
    <row r="164" spans="1:7" ht="15" customHeight="1">
      <c r="A164" s="205"/>
      <c r="B164" s="205"/>
      <c r="C164" s="205"/>
      <c r="D164" s="206" t="s">
        <v>15</v>
      </c>
      <c r="E164" s="207">
        <v>9</v>
      </c>
      <c r="F164" s="208"/>
      <c r="G164" s="208">
        <f>F164*E164</f>
        <v>0</v>
      </c>
    </row>
    <row r="165" spans="1:7" ht="15" customHeight="1">
      <c r="A165" s="205"/>
      <c r="B165" s="205"/>
      <c r="C165" s="205"/>
      <c r="D165" s="206"/>
      <c r="E165" s="207"/>
      <c r="F165" s="208"/>
      <c r="G165" s="208"/>
    </row>
    <row r="166" spans="1:7" ht="153" customHeight="1">
      <c r="A166" s="205" t="s">
        <v>591</v>
      </c>
      <c r="B166" s="205"/>
      <c r="C166" s="227" t="s">
        <v>602</v>
      </c>
      <c r="D166" s="206"/>
      <c r="E166" s="207"/>
      <c r="F166" s="208"/>
      <c r="G166" s="208"/>
    </row>
    <row r="167" spans="1:7" ht="15" customHeight="1">
      <c r="A167" s="205"/>
      <c r="B167" s="205"/>
      <c r="C167" s="205"/>
      <c r="D167" s="206" t="s">
        <v>15</v>
      </c>
      <c r="E167" s="207">
        <v>9</v>
      </c>
      <c r="F167" s="208"/>
      <c r="G167" s="208">
        <f>F167*E167</f>
        <v>0</v>
      </c>
    </row>
    <row r="168" spans="1:7" ht="15" customHeight="1" thickBot="1">
      <c r="A168" s="205"/>
      <c r="B168" s="205"/>
      <c r="C168" s="205"/>
      <c r="D168" s="206"/>
      <c r="E168" s="207"/>
      <c r="F168" s="208"/>
      <c r="G168" s="208"/>
    </row>
    <row r="169" spans="1:7" ht="19.5" customHeight="1" thickBot="1">
      <c r="A169" s="209"/>
      <c r="B169" s="209"/>
      <c r="C169" s="210" t="s">
        <v>592</v>
      </c>
      <c r="D169" s="206"/>
      <c r="E169" s="207"/>
      <c r="F169" s="410">
        <f>SUM(G146:G168)</f>
        <v>0</v>
      </c>
      <c r="G169" s="411"/>
    </row>
    <row r="170" spans="1:7" ht="18" customHeight="1">
      <c r="A170" s="209"/>
      <c r="B170" s="209"/>
      <c r="C170" s="210"/>
      <c r="D170" s="206"/>
      <c r="E170" s="207"/>
      <c r="F170" s="221"/>
      <c r="G170" s="221"/>
    </row>
    <row r="171" spans="1:7" ht="18" customHeight="1">
      <c r="A171" s="209"/>
      <c r="B171" s="209"/>
      <c r="C171" s="210"/>
      <c r="D171" s="206"/>
      <c r="E171" s="207"/>
      <c r="F171" s="221"/>
      <c r="G171" s="221"/>
    </row>
    <row r="172" spans="1:7" ht="18" customHeight="1">
      <c r="A172" s="209"/>
      <c r="B172" s="209"/>
      <c r="C172" s="210" t="s">
        <v>380</v>
      </c>
      <c r="D172" s="206"/>
      <c r="E172" s="207"/>
      <c r="F172" s="208"/>
      <c r="G172" s="208"/>
    </row>
    <row r="173" spans="1:7" ht="15" customHeight="1">
      <c r="A173" s="209"/>
      <c r="B173" s="209"/>
      <c r="C173" s="205"/>
      <c r="D173" s="206"/>
      <c r="E173" s="207"/>
      <c r="F173" s="208"/>
      <c r="G173" s="208"/>
    </row>
    <row r="174" spans="1:7" ht="175.5" customHeight="1">
      <c r="A174" s="205" t="s">
        <v>511</v>
      </c>
      <c r="B174" s="205"/>
      <c r="C174" s="203" t="s">
        <v>593</v>
      </c>
      <c r="D174" s="206"/>
      <c r="E174" s="207"/>
      <c r="F174" s="208"/>
      <c r="G174" s="208"/>
    </row>
    <row r="175" spans="1:7" ht="15" customHeight="1">
      <c r="A175" s="209"/>
      <c r="B175" s="209"/>
      <c r="C175" s="205"/>
      <c r="D175" s="206" t="s">
        <v>15</v>
      </c>
      <c r="E175" s="207">
        <v>1</v>
      </c>
      <c r="F175" s="208"/>
      <c r="G175" s="208">
        <f>F175*E175</f>
        <v>0</v>
      </c>
    </row>
    <row r="176" spans="1:7" ht="15" customHeight="1">
      <c r="A176" s="209"/>
      <c r="B176" s="209"/>
      <c r="C176" s="211"/>
      <c r="D176" s="206"/>
      <c r="E176" s="207"/>
      <c r="F176" s="208"/>
      <c r="G176" s="208"/>
    </row>
    <row r="177" spans="1:7" ht="55.5" customHeight="1">
      <c r="A177" s="205" t="s">
        <v>513</v>
      </c>
      <c r="B177" s="205"/>
      <c r="C177" s="203" t="s">
        <v>594</v>
      </c>
      <c r="D177" s="206"/>
      <c r="E177" s="207"/>
      <c r="F177" s="208"/>
      <c r="G177" s="208"/>
    </row>
    <row r="178" spans="1:7" ht="15" customHeight="1">
      <c r="A178" s="209"/>
      <c r="B178" s="209"/>
      <c r="C178" s="205"/>
      <c r="D178" s="206" t="s">
        <v>15</v>
      </c>
      <c r="E178" s="207">
        <v>1</v>
      </c>
      <c r="F178" s="208"/>
      <c r="G178" s="208">
        <f>F178*E178</f>
        <v>0</v>
      </c>
    </row>
    <row r="179" spans="1:7" ht="15" customHeight="1">
      <c r="A179" s="209"/>
      <c r="B179" s="209"/>
      <c r="C179" s="205"/>
      <c r="D179" s="206"/>
      <c r="E179" s="207"/>
      <c r="F179" s="208"/>
      <c r="G179" s="208"/>
    </row>
    <row r="180" spans="1:7" ht="70.5" customHeight="1">
      <c r="A180" s="205" t="s">
        <v>515</v>
      </c>
      <c r="B180" s="205"/>
      <c r="C180" s="203" t="s">
        <v>595</v>
      </c>
      <c r="D180" s="206"/>
      <c r="E180" s="207"/>
      <c r="F180" s="208"/>
      <c r="G180" s="208"/>
    </row>
    <row r="181" spans="1:7" ht="19.5" customHeight="1">
      <c r="A181" s="209"/>
      <c r="B181" s="209"/>
      <c r="C181" s="205"/>
      <c r="D181" s="206" t="s">
        <v>15</v>
      </c>
      <c r="E181" s="207">
        <v>1</v>
      </c>
      <c r="F181" s="208"/>
      <c r="G181" s="208">
        <f>F181*E181</f>
        <v>0</v>
      </c>
    </row>
    <row r="182" spans="1:7" ht="18" customHeight="1">
      <c r="A182" s="209"/>
      <c r="B182" s="209"/>
      <c r="C182" s="205"/>
      <c r="D182" s="206"/>
      <c r="E182" s="207"/>
      <c r="F182" s="208"/>
      <c r="G182" s="208"/>
    </row>
    <row r="183" spans="1:7" ht="137.25" customHeight="1">
      <c r="A183" s="212" t="s">
        <v>517</v>
      </c>
      <c r="B183" s="212"/>
      <c r="C183" s="228" t="s">
        <v>606</v>
      </c>
      <c r="D183" s="206"/>
      <c r="E183" s="207"/>
      <c r="F183" s="208"/>
      <c r="G183" s="208"/>
    </row>
    <row r="184" spans="1:7" ht="15" customHeight="1">
      <c r="A184" s="209"/>
      <c r="B184" s="209"/>
      <c r="C184" s="229"/>
      <c r="D184" s="206" t="s">
        <v>375</v>
      </c>
      <c r="E184" s="207">
        <v>8</v>
      </c>
      <c r="F184" s="208"/>
      <c r="G184" s="208">
        <f>F184*E184</f>
        <v>0</v>
      </c>
    </row>
    <row r="185" spans="1:7" ht="15" customHeight="1" thickBot="1">
      <c r="A185" s="209"/>
      <c r="B185" s="209"/>
      <c r="C185" s="211"/>
      <c r="D185" s="206"/>
      <c r="E185" s="207"/>
      <c r="F185" s="208"/>
      <c r="G185" s="208"/>
    </row>
    <row r="186" spans="1:7" ht="17.25" customHeight="1" thickBot="1">
      <c r="A186" s="209"/>
      <c r="B186" s="209"/>
      <c r="C186" s="210" t="s">
        <v>596</v>
      </c>
      <c r="D186" s="206"/>
      <c r="E186" s="207"/>
      <c r="F186" s="208"/>
      <c r="G186" s="213">
        <f>SUM(G174:G185)</f>
        <v>0</v>
      </c>
    </row>
    <row r="187" spans="1:7" ht="17.25" customHeight="1">
      <c r="A187" s="30"/>
      <c r="B187" s="197"/>
      <c r="C187" s="123"/>
      <c r="D187" s="136"/>
      <c r="E187" s="163"/>
      <c r="F187" s="164"/>
      <c r="G187" s="159"/>
    </row>
    <row r="188" spans="1:7" ht="15" customHeight="1">
      <c r="A188" s="30"/>
      <c r="B188" s="399" t="s">
        <v>607</v>
      </c>
      <c r="C188" s="400"/>
      <c r="E188" s="193"/>
    </row>
    <row r="189" spans="1:7" ht="15" customHeight="1">
      <c r="A189" s="127"/>
      <c r="B189" s="197"/>
      <c r="C189" s="194"/>
      <c r="E189" s="193"/>
    </row>
    <row r="190" spans="1:7" ht="13.5" customHeight="1">
      <c r="A190" s="30"/>
      <c r="B190" s="399" t="s">
        <v>377</v>
      </c>
      <c r="C190" s="400"/>
      <c r="D190" s="136"/>
      <c r="E190" s="163"/>
      <c r="F190" s="163"/>
      <c r="G190" s="187">
        <f>G27</f>
        <v>0</v>
      </c>
    </row>
    <row r="191" spans="1:7" ht="13.5" customHeight="1">
      <c r="A191" s="30"/>
      <c r="B191" s="197"/>
      <c r="C191" s="123"/>
      <c r="D191" s="136"/>
      <c r="E191" s="163"/>
      <c r="F191" s="163"/>
      <c r="G191" s="163"/>
    </row>
    <row r="192" spans="1:7" ht="14.25" customHeight="1">
      <c r="A192" s="30"/>
      <c r="B192" s="399" t="s">
        <v>608</v>
      </c>
      <c r="C192" s="400"/>
      <c r="D192" s="136"/>
      <c r="E192" s="163"/>
      <c r="F192" s="163"/>
      <c r="G192" s="163">
        <f>F63</f>
        <v>0</v>
      </c>
    </row>
    <row r="193" spans="1:7" ht="14.25" customHeight="1">
      <c r="A193" s="30"/>
      <c r="B193" s="197"/>
      <c r="C193" s="123"/>
      <c r="D193" s="136"/>
      <c r="E193" s="163"/>
      <c r="F193" s="163"/>
      <c r="G193" s="163"/>
    </row>
    <row r="194" spans="1:7" ht="14.25" customHeight="1">
      <c r="A194" s="30"/>
      <c r="B194" s="399" t="s">
        <v>378</v>
      </c>
      <c r="C194" s="400"/>
      <c r="D194" s="136"/>
      <c r="E194" s="163"/>
      <c r="F194" s="163"/>
      <c r="G194" s="163">
        <f>F142</f>
        <v>0</v>
      </c>
    </row>
    <row r="195" spans="1:7" ht="14.25" customHeight="1">
      <c r="A195" s="30"/>
      <c r="B195" s="197"/>
      <c r="C195" s="123"/>
      <c r="D195" s="136"/>
      <c r="E195" s="163"/>
      <c r="F195" s="163"/>
      <c r="G195" s="163"/>
    </row>
    <row r="196" spans="1:7" ht="15" customHeight="1">
      <c r="A196" s="30"/>
      <c r="B196" s="399" t="s">
        <v>379</v>
      </c>
      <c r="C196" s="400"/>
      <c r="D196" s="136"/>
      <c r="E196" s="163"/>
      <c r="F196" s="163"/>
      <c r="G196" s="163">
        <f>F169</f>
        <v>0</v>
      </c>
    </row>
    <row r="197" spans="1:7" ht="15" customHeight="1">
      <c r="A197" s="30"/>
      <c r="B197" s="197"/>
      <c r="C197" s="194"/>
      <c r="E197" s="193"/>
      <c r="G197" s="234"/>
    </row>
    <row r="198" spans="1:7" ht="30" customHeight="1">
      <c r="A198" s="127"/>
      <c r="B198" s="401" t="s">
        <v>380</v>
      </c>
      <c r="C198" s="402"/>
      <c r="D198" s="45"/>
      <c r="G198" s="237">
        <f>G186</f>
        <v>0</v>
      </c>
    </row>
    <row r="199" spans="1:7" ht="16.5" customHeight="1">
      <c r="A199" s="127"/>
      <c r="B199" s="197"/>
      <c r="C199" s="1"/>
      <c r="D199" s="136"/>
      <c r="E199" s="163"/>
      <c r="F199" s="163"/>
      <c r="G199" s="187"/>
    </row>
    <row r="200" spans="1:7" ht="15.75" customHeight="1">
      <c r="A200" s="127"/>
      <c r="B200" s="197"/>
      <c r="C200" s="123"/>
      <c r="D200" s="125"/>
      <c r="E200" s="126"/>
      <c r="F200" s="126"/>
      <c r="G200" s="187"/>
    </row>
    <row r="201" spans="1:7" ht="19.5" customHeight="1">
      <c r="A201" s="127"/>
      <c r="B201" s="197"/>
      <c r="C201" s="395" t="s">
        <v>611</v>
      </c>
      <c r="D201" s="396"/>
      <c r="E201" s="396"/>
      <c r="F201" s="236" t="s">
        <v>609</v>
      </c>
      <c r="G201" s="235">
        <f>SUM(G189:G199)</f>
        <v>0</v>
      </c>
    </row>
    <row r="202" spans="1:7" ht="18" customHeight="1">
      <c r="A202" s="127"/>
      <c r="B202" s="197"/>
      <c r="C202" s="193"/>
      <c r="D202" s="136"/>
      <c r="E202" s="163"/>
      <c r="F202" s="163"/>
      <c r="G202" s="159"/>
    </row>
    <row r="203" spans="1:7" ht="18" customHeight="1">
      <c r="A203" s="127"/>
      <c r="B203" s="197"/>
      <c r="C203" s="193"/>
      <c r="D203" s="136"/>
      <c r="E203" s="163"/>
      <c r="F203" s="163"/>
      <c r="G203" s="159"/>
    </row>
    <row r="204" spans="1:7" ht="30" customHeight="1">
      <c r="A204" s="127"/>
      <c r="B204" s="197"/>
      <c r="C204" s="397" t="s">
        <v>622</v>
      </c>
      <c r="D204" s="398"/>
      <c r="E204" s="398"/>
      <c r="F204" s="398"/>
    </row>
    <row r="205" spans="1:7" ht="18" customHeight="1">
      <c r="A205" s="127"/>
      <c r="B205" s="197"/>
      <c r="C205" s="193"/>
      <c r="D205" s="136"/>
      <c r="E205" s="163"/>
      <c r="F205" s="163"/>
      <c r="G205" s="159"/>
    </row>
    <row r="206" spans="1:7" ht="16.5" customHeight="1">
      <c r="A206" s="204"/>
      <c r="B206" s="204"/>
      <c r="C206" s="239" t="s">
        <v>381</v>
      </c>
      <c r="D206" s="204"/>
      <c r="E206" s="204"/>
      <c r="F206" s="202"/>
      <c r="G206" s="204"/>
    </row>
    <row r="207" spans="1:7" ht="18" customHeight="1">
      <c r="A207" s="216"/>
      <c r="B207" s="216"/>
      <c r="C207" s="216"/>
      <c r="D207" s="216"/>
      <c r="E207" s="216"/>
      <c r="F207" s="208"/>
      <c r="G207" s="216"/>
    </row>
    <row r="208" spans="1:7" ht="122.25" customHeight="1">
      <c r="A208" s="215">
        <v>1</v>
      </c>
      <c r="B208" s="215"/>
      <c r="C208" s="203" t="s">
        <v>612</v>
      </c>
      <c r="D208" s="240"/>
      <c r="E208" s="207"/>
      <c r="F208" s="208"/>
      <c r="G208" s="208"/>
    </row>
    <row r="209" spans="1:7" ht="18" customHeight="1">
      <c r="A209" s="241"/>
      <c r="B209" s="241"/>
      <c r="C209" s="216"/>
      <c r="D209" s="240" t="s">
        <v>375</v>
      </c>
      <c r="E209" s="207">
        <v>130</v>
      </c>
      <c r="F209" s="208"/>
      <c r="G209" s="208">
        <f>E209*F209</f>
        <v>0</v>
      </c>
    </row>
    <row r="210" spans="1:7" ht="18" customHeight="1">
      <c r="A210" s="241"/>
      <c r="B210" s="241"/>
      <c r="C210" s="216"/>
      <c r="D210" s="240"/>
      <c r="E210" s="207"/>
      <c r="F210" s="208"/>
      <c r="G210" s="208"/>
    </row>
    <row r="211" spans="1:7" ht="159" customHeight="1">
      <c r="A211" s="215">
        <v>2</v>
      </c>
      <c r="B211" s="215"/>
      <c r="C211" s="203" t="s">
        <v>613</v>
      </c>
      <c r="D211" s="240"/>
      <c r="E211" s="207"/>
      <c r="F211" s="208"/>
      <c r="G211" s="208"/>
    </row>
    <row r="212" spans="1:7" ht="15" customHeight="1">
      <c r="A212" s="216"/>
      <c r="B212" s="216"/>
      <c r="C212" s="242"/>
      <c r="D212" s="240" t="s">
        <v>15</v>
      </c>
      <c r="E212" s="207">
        <v>5</v>
      </c>
      <c r="F212" s="208"/>
      <c r="G212" s="208">
        <f>E212*F212</f>
        <v>0</v>
      </c>
    </row>
    <row r="213" spans="1:7" ht="15" customHeight="1">
      <c r="A213" s="216"/>
      <c r="B213" s="216"/>
      <c r="C213" s="242"/>
      <c r="D213" s="240"/>
      <c r="E213" s="207"/>
      <c r="F213" s="208"/>
      <c r="G213" s="208"/>
    </row>
    <row r="214" spans="1:7" ht="65.25" customHeight="1">
      <c r="A214" s="215">
        <v>3</v>
      </c>
      <c r="B214" s="215"/>
      <c r="C214" s="203" t="s">
        <v>623</v>
      </c>
      <c r="D214" s="240"/>
      <c r="E214" s="207"/>
      <c r="F214" s="208"/>
      <c r="G214" s="208"/>
    </row>
    <row r="215" spans="1:7" ht="18.75" customHeight="1">
      <c r="A215" s="216"/>
      <c r="B215" s="216"/>
      <c r="C215" s="242"/>
      <c r="D215" s="240" t="s">
        <v>15</v>
      </c>
      <c r="E215" s="207">
        <v>1</v>
      </c>
      <c r="F215" s="208"/>
      <c r="G215" s="208">
        <f>E215*F215</f>
        <v>0</v>
      </c>
    </row>
    <row r="216" spans="1:7" ht="18" customHeight="1">
      <c r="A216" s="216"/>
      <c r="B216" s="216"/>
      <c r="C216" s="242"/>
      <c r="D216" s="240"/>
      <c r="E216" s="207"/>
      <c r="F216" s="208"/>
      <c r="G216" s="208"/>
    </row>
    <row r="217" spans="1:7" ht="105" customHeight="1">
      <c r="A217" s="215">
        <v>4</v>
      </c>
      <c r="B217" s="215"/>
      <c r="C217" s="203" t="s">
        <v>614</v>
      </c>
      <c r="D217" s="240"/>
      <c r="E217" s="207"/>
      <c r="F217" s="208"/>
      <c r="G217" s="208"/>
    </row>
    <row r="218" spans="1:7" ht="20.25" customHeight="1">
      <c r="A218" s="216"/>
      <c r="B218" s="216"/>
      <c r="C218" s="242"/>
      <c r="D218" s="240" t="s">
        <v>15</v>
      </c>
      <c r="E218" s="207">
        <v>2</v>
      </c>
      <c r="F218" s="208"/>
      <c r="G218" s="208">
        <f>E218*F218</f>
        <v>0</v>
      </c>
    </row>
    <row r="219" spans="1:7" ht="18" customHeight="1">
      <c r="A219" s="216"/>
      <c r="B219" s="216"/>
      <c r="C219" s="242"/>
      <c r="D219" s="240"/>
      <c r="E219" s="207"/>
      <c r="F219" s="208"/>
      <c r="G219" s="208"/>
    </row>
    <row r="220" spans="1:7" ht="110.25" customHeight="1">
      <c r="A220" s="215">
        <v>4</v>
      </c>
      <c r="B220" s="215"/>
      <c r="C220" s="203" t="s">
        <v>615</v>
      </c>
      <c r="D220" s="240"/>
      <c r="E220" s="207"/>
      <c r="F220" s="208"/>
      <c r="G220" s="208"/>
    </row>
    <row r="221" spans="1:7" ht="21" customHeight="1">
      <c r="A221" s="216"/>
      <c r="B221" s="216"/>
      <c r="C221" s="242"/>
      <c r="D221" s="240" t="s">
        <v>375</v>
      </c>
      <c r="E221" s="207">
        <v>150</v>
      </c>
      <c r="F221" s="208"/>
      <c r="G221" s="208">
        <f>E221*F221</f>
        <v>0</v>
      </c>
    </row>
    <row r="222" spans="1:7" ht="18" customHeight="1">
      <c r="A222" s="216"/>
      <c r="B222" s="216"/>
      <c r="C222" s="242"/>
      <c r="D222" s="240"/>
      <c r="E222" s="207"/>
      <c r="F222" s="208"/>
      <c r="G222" s="208"/>
    </row>
    <row r="223" spans="1:7" ht="30" customHeight="1">
      <c r="A223" s="215">
        <v>5</v>
      </c>
      <c r="B223" s="215"/>
      <c r="C223" s="244" t="s">
        <v>616</v>
      </c>
      <c r="D223" s="216"/>
      <c r="E223" s="216"/>
      <c r="F223" s="208"/>
      <c r="G223" s="208"/>
    </row>
    <row r="224" spans="1:7" ht="15" customHeight="1">
      <c r="A224" s="216"/>
      <c r="B224" s="216"/>
      <c r="C224" s="242"/>
      <c r="D224" s="240" t="s">
        <v>15</v>
      </c>
      <c r="E224" s="207">
        <v>1</v>
      </c>
      <c r="F224" s="208"/>
      <c r="G224" s="208">
        <f>E224*F224</f>
        <v>0</v>
      </c>
    </row>
    <row r="225" spans="1:7" ht="9.75" customHeight="1">
      <c r="A225" s="216"/>
      <c r="B225" s="216"/>
      <c r="C225" s="216"/>
      <c r="D225" s="216"/>
      <c r="E225" s="216"/>
      <c r="F225" s="208"/>
      <c r="G225" s="216"/>
    </row>
    <row r="226" spans="1:7" ht="19.5" customHeight="1">
      <c r="A226" s="216"/>
      <c r="B226" s="216"/>
      <c r="C226" s="246" t="s">
        <v>617</v>
      </c>
      <c r="D226" s="216"/>
      <c r="E226" s="216"/>
      <c r="F226" s="208"/>
      <c r="G226" s="245">
        <f>SUM(G208:G225)</f>
        <v>0</v>
      </c>
    </row>
    <row r="227" spans="1:7" ht="18" customHeight="1">
      <c r="A227" s="216"/>
      <c r="B227" s="216"/>
      <c r="C227" s="216"/>
      <c r="D227" s="216"/>
      <c r="E227" s="216"/>
      <c r="F227" s="208"/>
      <c r="G227" s="216"/>
    </row>
    <row r="228" spans="1:7" ht="18" customHeight="1">
      <c r="A228" s="216"/>
      <c r="B228" s="216"/>
      <c r="C228" s="216"/>
      <c r="D228" s="216"/>
      <c r="E228" s="216"/>
      <c r="F228" s="208"/>
      <c r="G228" s="216"/>
    </row>
    <row r="229" spans="1:7" ht="18" customHeight="1">
      <c r="A229" s="216"/>
      <c r="B229" s="216"/>
      <c r="C229" s="243" t="s">
        <v>382</v>
      </c>
      <c r="D229" s="216"/>
      <c r="E229" s="216"/>
      <c r="F229" s="208"/>
      <c r="G229" s="216"/>
    </row>
    <row r="230" spans="1:7" ht="18" customHeight="1">
      <c r="A230" s="216"/>
      <c r="B230" s="216"/>
      <c r="C230" s="216"/>
      <c r="D230" s="216"/>
      <c r="E230" s="216"/>
      <c r="F230" s="208"/>
      <c r="G230" s="216"/>
    </row>
    <row r="231" spans="1:7" ht="45" customHeight="1">
      <c r="A231" s="215">
        <v>1</v>
      </c>
      <c r="B231" s="215"/>
      <c r="C231" s="203" t="s">
        <v>618</v>
      </c>
      <c r="D231" s="203"/>
      <c r="E231" s="203"/>
      <c r="F231" s="203"/>
      <c r="G231" s="203"/>
    </row>
    <row r="232" spans="1:7" ht="18" customHeight="1">
      <c r="A232" s="215"/>
      <c r="B232" s="215"/>
      <c r="C232" s="203"/>
      <c r="D232" s="240" t="s">
        <v>536</v>
      </c>
      <c r="E232" s="207">
        <v>1</v>
      </c>
      <c r="F232" s="208"/>
      <c r="G232" s="208">
        <f>E232*F232</f>
        <v>0</v>
      </c>
    </row>
    <row r="233" spans="1:7" ht="18.75" customHeight="1">
      <c r="A233" s="215"/>
      <c r="B233" s="215"/>
      <c r="C233" s="203"/>
      <c r="D233" s="240"/>
      <c r="E233" s="207"/>
      <c r="F233" s="208"/>
      <c r="G233" s="208"/>
    </row>
    <row r="234" spans="1:7" ht="108.75" customHeight="1">
      <c r="A234" s="215">
        <v>2</v>
      </c>
      <c r="B234" s="215"/>
      <c r="C234" s="203" t="s">
        <v>619</v>
      </c>
      <c r="D234" s="203"/>
      <c r="E234" s="203"/>
      <c r="F234" s="203"/>
      <c r="G234" s="203"/>
    </row>
    <row r="235" spans="1:7" ht="18.75" customHeight="1">
      <c r="A235" s="215"/>
      <c r="B235" s="215"/>
      <c r="C235" s="203"/>
      <c r="D235" s="240" t="s">
        <v>536</v>
      </c>
      <c r="E235" s="207">
        <v>3</v>
      </c>
      <c r="F235" s="208"/>
      <c r="G235" s="208">
        <f>E235*F235</f>
        <v>0</v>
      </c>
    </row>
    <row r="236" spans="1:7" ht="18" customHeight="1">
      <c r="A236" s="215"/>
      <c r="B236" s="215"/>
      <c r="C236" s="203"/>
      <c r="D236" s="240"/>
      <c r="E236" s="207"/>
      <c r="F236" s="208"/>
      <c r="G236" s="208"/>
    </row>
    <row r="237" spans="1:7" ht="120" customHeight="1">
      <c r="A237" s="215">
        <v>3</v>
      </c>
      <c r="B237" s="215"/>
      <c r="C237" s="203" t="s">
        <v>621</v>
      </c>
      <c r="D237" s="203"/>
      <c r="E237" s="203"/>
      <c r="F237" s="203"/>
      <c r="G237" s="203"/>
    </row>
    <row r="238" spans="1:7" ht="22.5" customHeight="1">
      <c r="A238" s="215"/>
      <c r="B238" s="215"/>
      <c r="C238" s="203"/>
      <c r="D238" s="240" t="s">
        <v>536</v>
      </c>
      <c r="E238" s="207">
        <v>3</v>
      </c>
      <c r="F238" s="208"/>
      <c r="G238" s="208">
        <f>E238*F238</f>
        <v>0</v>
      </c>
    </row>
    <row r="239" spans="1:7" ht="18" customHeight="1">
      <c r="A239" s="215"/>
      <c r="B239" s="215"/>
      <c r="C239" s="203"/>
      <c r="D239" s="240"/>
      <c r="E239" s="207"/>
      <c r="F239" s="208"/>
      <c r="G239" s="208"/>
    </row>
    <row r="240" spans="1:7" ht="18" customHeight="1">
      <c r="A240" s="216"/>
      <c r="B240" s="216"/>
      <c r="C240" s="246" t="s">
        <v>620</v>
      </c>
      <c r="D240" s="247"/>
      <c r="E240" s="247"/>
      <c r="F240" s="248"/>
      <c r="G240" s="245">
        <f>SUM(G230:G238)</f>
        <v>0</v>
      </c>
    </row>
    <row r="241" spans="1:7" ht="15" customHeight="1">
      <c r="A241" s="127"/>
      <c r="B241" s="197"/>
      <c r="C241" s="194"/>
      <c r="D241" s="45"/>
    </row>
    <row r="242" spans="1:7" ht="15" customHeight="1">
      <c r="A242" s="127"/>
      <c r="B242" s="399" t="s">
        <v>607</v>
      </c>
      <c r="C242" s="400"/>
      <c r="D242" s="45"/>
    </row>
    <row r="243" spans="1:7" ht="20.25" customHeight="1">
      <c r="A243" s="127"/>
      <c r="B243" s="197"/>
      <c r="C243" s="123"/>
      <c r="D243" s="136"/>
      <c r="E243" s="163"/>
      <c r="F243" s="163"/>
      <c r="G243" s="159"/>
    </row>
    <row r="244" spans="1:7" ht="25.5" customHeight="1">
      <c r="A244" s="127"/>
      <c r="B244" s="401" t="s">
        <v>381</v>
      </c>
      <c r="C244" s="402"/>
      <c r="D244" s="136"/>
      <c r="E244" s="163"/>
      <c r="F244" s="163"/>
      <c r="G244" s="159">
        <f>G226</f>
        <v>0</v>
      </c>
    </row>
    <row r="245" spans="1:7" ht="16.5" customHeight="1">
      <c r="A245" s="127"/>
      <c r="B245" s="197"/>
      <c r="C245" s="123"/>
      <c r="D245" s="136"/>
      <c r="E245" s="163"/>
      <c r="F245" s="163"/>
      <c r="G245" s="159"/>
    </row>
    <row r="246" spans="1:7" ht="15" customHeight="1">
      <c r="A246" s="127"/>
      <c r="B246" s="401" t="s">
        <v>382</v>
      </c>
      <c r="C246" s="402"/>
      <c r="D246" s="45"/>
      <c r="G246" s="7">
        <f>G240</f>
        <v>0</v>
      </c>
    </row>
    <row r="247" spans="1:7" ht="16.5" customHeight="1">
      <c r="A247" s="127"/>
      <c r="B247" s="197"/>
      <c r="C247" s="123"/>
      <c r="D247" s="136"/>
      <c r="E247" s="163"/>
      <c r="F247" s="163"/>
      <c r="G247" s="159"/>
    </row>
    <row r="248" spans="1:7" ht="15.75" customHeight="1">
      <c r="A248" s="127"/>
      <c r="B248" s="197"/>
      <c r="C248" s="123"/>
      <c r="D248" s="136"/>
      <c r="E248" s="163"/>
      <c r="F248" s="163"/>
      <c r="G248" s="159"/>
    </row>
    <row r="249" spans="1:7" ht="36" customHeight="1">
      <c r="A249" s="127"/>
      <c r="B249" s="197"/>
      <c r="C249" s="395" t="s">
        <v>622</v>
      </c>
      <c r="D249" s="403"/>
      <c r="E249" s="403"/>
      <c r="F249" s="249" t="s">
        <v>609</v>
      </c>
      <c r="G249" s="250">
        <f>SUM(G243:G247)</f>
        <v>0</v>
      </c>
    </row>
    <row r="250" spans="1:7" ht="16.5" customHeight="1">
      <c r="A250" s="127"/>
      <c r="B250" s="197"/>
      <c r="C250" s="123"/>
      <c r="D250" s="136"/>
      <c r="E250" s="163"/>
      <c r="F250" s="163"/>
      <c r="G250" s="159"/>
    </row>
    <row r="251" spans="1:7" ht="15" customHeight="1">
      <c r="A251" s="127"/>
      <c r="B251" s="197"/>
      <c r="C251" s="194"/>
      <c r="D251" s="45"/>
    </row>
    <row r="252" spans="1:7" ht="15" customHeight="1">
      <c r="A252" s="127"/>
      <c r="B252" s="197"/>
      <c r="C252" s="194"/>
      <c r="D252" s="45"/>
    </row>
    <row r="253" spans="1:7" ht="15.75" customHeight="1">
      <c r="A253" s="127"/>
      <c r="B253" s="197"/>
      <c r="C253" s="123"/>
      <c r="D253" s="136"/>
      <c r="E253" s="163"/>
      <c r="F253" s="163"/>
      <c r="G253" s="159"/>
    </row>
    <row r="254" spans="1:7" ht="15" customHeight="1">
      <c r="A254" s="127"/>
      <c r="B254" s="392" t="s">
        <v>624</v>
      </c>
      <c r="C254" s="393"/>
      <c r="D254" s="394"/>
      <c r="E254" s="394"/>
      <c r="F254" s="252"/>
    </row>
    <row r="255" spans="1:7" ht="15" customHeight="1">
      <c r="A255" s="127"/>
      <c r="B255" s="253"/>
      <c r="C255" s="254"/>
      <c r="D255" s="255"/>
      <c r="E255" s="256"/>
    </row>
    <row r="256" spans="1:7" ht="27.75" customHeight="1">
      <c r="A256" s="127"/>
      <c r="B256" s="392" t="s">
        <v>611</v>
      </c>
      <c r="C256" s="393"/>
      <c r="D256" s="394"/>
      <c r="E256" s="394"/>
      <c r="F256" s="251"/>
      <c r="G256" s="259">
        <f>G201</f>
        <v>0</v>
      </c>
    </row>
    <row r="257" spans="1:7" ht="15" customHeight="1">
      <c r="A257" s="127"/>
      <c r="B257" s="253"/>
      <c r="C257" s="257"/>
      <c r="D257" s="255"/>
      <c r="E257" s="256"/>
      <c r="G257" s="260"/>
    </row>
    <row r="258" spans="1:7" ht="59.25" customHeight="1">
      <c r="A258" s="127"/>
      <c r="B258" s="392" t="s">
        <v>622</v>
      </c>
      <c r="C258" s="393"/>
      <c r="D258" s="394"/>
      <c r="E258" s="394"/>
      <c r="F258" s="251"/>
      <c r="G258" s="259">
        <f>G249</f>
        <v>0</v>
      </c>
    </row>
    <row r="259" spans="1:7" ht="16.5" customHeight="1">
      <c r="A259" s="127"/>
      <c r="B259" s="197"/>
      <c r="C259" s="123"/>
      <c r="D259" s="136"/>
      <c r="E259" s="163"/>
      <c r="F259" s="163"/>
      <c r="G259" s="159"/>
    </row>
    <row r="260" spans="1:7" ht="16.5" customHeight="1">
      <c r="A260" s="127"/>
      <c r="B260" s="197"/>
      <c r="C260" s="123"/>
      <c r="D260" s="136"/>
      <c r="E260" s="163"/>
      <c r="F260" s="163"/>
      <c r="G260" s="159"/>
    </row>
    <row r="261" spans="1:7" ht="21" customHeight="1">
      <c r="A261" s="127"/>
      <c r="B261" s="197"/>
      <c r="C261" s="390" t="s">
        <v>122</v>
      </c>
      <c r="D261" s="391"/>
      <c r="E261" s="391"/>
      <c r="F261" s="262" t="s">
        <v>609</v>
      </c>
      <c r="G261" s="261">
        <f>SUM(G255:G259)</f>
        <v>0</v>
      </c>
    </row>
    <row r="262" spans="1:7" ht="15" customHeight="1">
      <c r="A262" s="127"/>
      <c r="B262" s="197"/>
      <c r="C262" s="414"/>
      <c r="D262" s="414"/>
      <c r="E262" s="414"/>
      <c r="F262" s="258"/>
      <c r="G262" s="108"/>
    </row>
    <row r="263" spans="1:7" ht="15" customHeight="1">
      <c r="A263" s="127"/>
      <c r="B263" s="197"/>
      <c r="C263" s="194"/>
      <c r="D263" s="45"/>
    </row>
    <row r="264" spans="1:7" ht="15" customHeight="1">
      <c r="A264" s="127"/>
      <c r="B264" s="197"/>
      <c r="C264" s="132"/>
      <c r="D264" s="45"/>
    </row>
    <row r="265" spans="1:7" ht="15" customHeight="1">
      <c r="A265" s="127"/>
      <c r="B265" s="197"/>
      <c r="C265" s="132"/>
      <c r="D265" s="45"/>
    </row>
    <row r="266" spans="1:7" ht="15" customHeight="1">
      <c r="A266" s="127"/>
      <c r="B266" s="197"/>
      <c r="C266" s="194"/>
      <c r="D266" s="45"/>
    </row>
    <row r="267" spans="1:7">
      <c r="B267" s="197"/>
      <c r="D267" s="45"/>
      <c r="E267" s="18"/>
      <c r="F267" s="7"/>
    </row>
    <row r="268" spans="1:7">
      <c r="B268" s="197"/>
      <c r="D268" s="45"/>
      <c r="E268" s="18"/>
      <c r="F268" s="7"/>
    </row>
    <row r="269" spans="1:7">
      <c r="B269" s="197"/>
      <c r="D269" s="45"/>
      <c r="E269" s="18"/>
      <c r="F269" s="7"/>
    </row>
    <row r="270" spans="1:7">
      <c r="B270" s="197"/>
      <c r="D270" s="45"/>
      <c r="E270" s="18"/>
      <c r="F270" s="7"/>
    </row>
    <row r="271" spans="1:7">
      <c r="B271" s="197"/>
      <c r="D271" s="45"/>
      <c r="E271" s="18"/>
      <c r="F271" s="7"/>
    </row>
    <row r="272" spans="1:7">
      <c r="B272" s="197"/>
      <c r="D272" s="45"/>
      <c r="E272" s="18"/>
      <c r="F272" s="7"/>
    </row>
    <row r="273" spans="1:6">
      <c r="B273" s="197"/>
      <c r="D273" s="45"/>
      <c r="E273" s="18"/>
      <c r="F273" s="7"/>
    </row>
    <row r="274" spans="1:6">
      <c r="B274" s="197"/>
      <c r="D274" s="45"/>
      <c r="E274" s="18"/>
      <c r="F274" s="7"/>
    </row>
    <row r="275" spans="1:6">
      <c r="B275" s="197"/>
      <c r="D275" s="45"/>
      <c r="E275" s="18"/>
      <c r="F275" s="7"/>
    </row>
    <row r="276" spans="1:6" s="7" customFormat="1" ht="12.75">
      <c r="A276" s="31"/>
      <c r="B276" s="197"/>
      <c r="C276" s="196"/>
      <c r="D276" s="45"/>
      <c r="E276" s="18"/>
    </row>
    <row r="277" spans="1:6" s="7" customFormat="1" ht="12.75">
      <c r="A277" s="31"/>
      <c r="B277" s="197"/>
      <c r="C277" s="196"/>
      <c r="D277" s="45"/>
      <c r="E277" s="18"/>
    </row>
    <row r="278" spans="1:6" s="7" customFormat="1" ht="12.75">
      <c r="A278" s="31"/>
      <c r="B278" s="197"/>
      <c r="C278" s="196"/>
      <c r="D278" s="45"/>
      <c r="E278" s="18"/>
    </row>
    <row r="279" spans="1:6" s="7" customFormat="1" ht="12.75">
      <c r="A279" s="31"/>
      <c r="B279" s="197"/>
      <c r="C279" s="196"/>
      <c r="D279" s="45"/>
      <c r="E279" s="18"/>
    </row>
    <row r="280" spans="1:6" s="7" customFormat="1" ht="12.75">
      <c r="A280" s="31"/>
      <c r="B280" s="197"/>
      <c r="C280" s="196"/>
      <c r="D280" s="45"/>
      <c r="E280" s="18"/>
    </row>
    <row r="281" spans="1:6" s="7" customFormat="1" ht="12.75">
      <c r="A281" s="31"/>
      <c r="B281" s="197"/>
      <c r="C281" s="196"/>
      <c r="D281" s="45"/>
      <c r="E281" s="18"/>
    </row>
    <row r="282" spans="1:6" s="7" customFormat="1" ht="12.75">
      <c r="A282" s="31"/>
      <c r="B282" s="197"/>
      <c r="C282" s="196"/>
      <c r="D282" s="45"/>
      <c r="E282" s="18"/>
    </row>
    <row r="283" spans="1:6" s="7" customFormat="1" ht="12.75">
      <c r="A283" s="31"/>
      <c r="B283" s="197"/>
      <c r="C283" s="196"/>
      <c r="D283" s="45"/>
      <c r="E283" s="18"/>
    </row>
    <row r="284" spans="1:6" s="7" customFormat="1" ht="12.75">
      <c r="A284" s="31"/>
      <c r="B284" s="197"/>
      <c r="C284" s="196"/>
      <c r="D284" s="45"/>
      <c r="E284" s="18"/>
    </row>
    <row r="285" spans="1:6" s="7" customFormat="1" ht="12.75">
      <c r="A285" s="31"/>
      <c r="B285" s="197"/>
      <c r="C285" s="196"/>
      <c r="D285" s="45"/>
      <c r="E285" s="18"/>
    </row>
    <row r="286" spans="1:6" s="7" customFormat="1" ht="12.75">
      <c r="A286" s="31"/>
      <c r="B286" s="197"/>
      <c r="C286" s="196"/>
      <c r="D286" s="45"/>
      <c r="E286" s="18"/>
    </row>
    <row r="287" spans="1:6" s="7" customFormat="1" ht="12.75">
      <c r="A287" s="31"/>
      <c r="B287" s="197"/>
      <c r="C287" s="196"/>
      <c r="D287" s="45"/>
      <c r="E287" s="18"/>
    </row>
    <row r="288" spans="1:6" s="7" customFormat="1" ht="12.75">
      <c r="A288" s="31"/>
      <c r="B288" s="197"/>
      <c r="C288" s="196"/>
      <c r="D288" s="45"/>
      <c r="E288" s="18"/>
    </row>
    <row r="289" spans="1:5" s="7" customFormat="1" ht="12.75">
      <c r="A289" s="31"/>
      <c r="B289" s="197"/>
      <c r="C289" s="196"/>
      <c r="D289" s="45"/>
      <c r="E289" s="18"/>
    </row>
    <row r="290" spans="1:5" s="7" customFormat="1" ht="12.75">
      <c r="A290" s="31"/>
      <c r="B290" s="197"/>
      <c r="C290" s="196"/>
      <c r="D290" s="45"/>
      <c r="E290" s="18"/>
    </row>
    <row r="291" spans="1:5" s="7" customFormat="1" ht="12.75">
      <c r="A291" s="31"/>
      <c r="B291" s="197"/>
      <c r="C291" s="196"/>
      <c r="D291" s="45"/>
      <c r="E291" s="18"/>
    </row>
    <row r="292" spans="1:5" s="7" customFormat="1" ht="12.75">
      <c r="A292" s="31"/>
      <c r="B292" s="197"/>
      <c r="C292" s="196"/>
      <c r="D292" s="45"/>
      <c r="E292" s="18"/>
    </row>
    <row r="293" spans="1:5" s="7" customFormat="1" ht="12.75">
      <c r="A293" s="31"/>
      <c r="B293" s="197"/>
      <c r="C293" s="196"/>
      <c r="D293" s="45"/>
      <c r="E293" s="18"/>
    </row>
    <row r="294" spans="1:5" s="7" customFormat="1" ht="12.75">
      <c r="A294" s="31"/>
      <c r="B294" s="197"/>
      <c r="C294" s="196"/>
      <c r="D294" s="45"/>
      <c r="E294" s="18"/>
    </row>
    <row r="295" spans="1:5" s="7" customFormat="1" ht="12.75">
      <c r="A295" s="31"/>
      <c r="B295" s="197"/>
      <c r="C295" s="196"/>
      <c r="D295" s="45"/>
      <c r="E295" s="18"/>
    </row>
    <row r="296" spans="1:5" s="7" customFormat="1" ht="12.75">
      <c r="A296" s="31"/>
      <c r="B296" s="197"/>
      <c r="C296" s="196"/>
      <c r="D296" s="45"/>
      <c r="E296" s="18"/>
    </row>
    <row r="297" spans="1:5" s="7" customFormat="1" ht="12.75">
      <c r="A297" s="31"/>
      <c r="B297" s="197"/>
      <c r="C297" s="196"/>
      <c r="D297" s="45"/>
      <c r="E297" s="18"/>
    </row>
    <row r="298" spans="1:5" s="7" customFormat="1" ht="12.75">
      <c r="A298" s="31"/>
      <c r="B298" s="197"/>
      <c r="C298" s="196"/>
      <c r="D298" s="45"/>
      <c r="E298" s="18"/>
    </row>
    <row r="299" spans="1:5" s="7" customFormat="1" ht="12.75">
      <c r="A299" s="31"/>
      <c r="B299" s="197"/>
      <c r="C299" s="196"/>
      <c r="D299" s="45"/>
      <c r="E299" s="18"/>
    </row>
    <row r="300" spans="1:5" s="7" customFormat="1" ht="12.75">
      <c r="A300" s="31"/>
      <c r="B300" s="197"/>
      <c r="C300" s="196"/>
      <c r="D300" s="45"/>
      <c r="E300" s="18"/>
    </row>
    <row r="301" spans="1:5" s="7" customFormat="1" ht="12.75">
      <c r="A301" s="31"/>
      <c r="B301" s="197"/>
      <c r="C301" s="196"/>
      <c r="D301" s="45"/>
      <c r="E301" s="18"/>
    </row>
    <row r="302" spans="1:5" s="7" customFormat="1" ht="12.75">
      <c r="A302" s="31"/>
      <c r="B302" s="197"/>
      <c r="C302" s="196"/>
      <c r="D302" s="45"/>
      <c r="E302" s="18"/>
    </row>
    <row r="303" spans="1:5" s="7" customFormat="1" ht="12.75">
      <c r="A303" s="31"/>
      <c r="B303" s="197"/>
      <c r="C303" s="196"/>
      <c r="D303" s="45"/>
      <c r="E303" s="18"/>
    </row>
    <row r="304" spans="1:5" s="7" customFormat="1" ht="12.75">
      <c r="A304" s="31"/>
      <c r="B304" s="197"/>
      <c r="C304" s="196"/>
      <c r="D304" s="45"/>
      <c r="E304" s="18"/>
    </row>
    <row r="305" spans="1:5" s="7" customFormat="1" ht="12.75">
      <c r="A305" s="31"/>
      <c r="B305" s="197"/>
      <c r="C305" s="196"/>
      <c r="D305" s="45"/>
      <c r="E305" s="18"/>
    </row>
    <row r="306" spans="1:5" s="7" customFormat="1" ht="12.75">
      <c r="A306" s="31"/>
      <c r="B306" s="197"/>
      <c r="C306" s="196"/>
      <c r="D306" s="45"/>
      <c r="E306" s="18"/>
    </row>
    <row r="307" spans="1:5" s="7" customFormat="1" ht="12.75">
      <c r="A307" s="31"/>
      <c r="B307" s="197"/>
      <c r="C307" s="196"/>
      <c r="D307" s="45"/>
      <c r="E307" s="18"/>
    </row>
    <row r="308" spans="1:5" s="7" customFormat="1" ht="12.75">
      <c r="A308" s="31"/>
      <c r="B308" s="197"/>
      <c r="C308" s="196"/>
      <c r="D308" s="45"/>
      <c r="E308" s="18"/>
    </row>
    <row r="309" spans="1:5" s="7" customFormat="1" ht="12.75">
      <c r="A309" s="31"/>
      <c r="B309" s="197"/>
      <c r="C309" s="196"/>
      <c r="D309" s="45"/>
      <c r="E309" s="18"/>
    </row>
    <row r="310" spans="1:5" s="7" customFormat="1" ht="12.75">
      <c r="A310" s="31"/>
      <c r="B310" s="197"/>
      <c r="C310" s="196"/>
      <c r="D310" s="45"/>
      <c r="E310" s="18"/>
    </row>
    <row r="311" spans="1:5" s="7" customFormat="1" ht="12.75">
      <c r="A311" s="31"/>
      <c r="B311" s="197"/>
      <c r="C311" s="196"/>
      <c r="D311" s="45"/>
      <c r="E311" s="18"/>
    </row>
    <row r="312" spans="1:5" s="7" customFormat="1" ht="12.75">
      <c r="A312" s="31"/>
      <c r="B312" s="197"/>
      <c r="C312" s="196"/>
      <c r="D312" s="45"/>
      <c r="E312" s="18"/>
    </row>
    <row r="313" spans="1:5" s="7" customFormat="1" ht="12.75">
      <c r="A313" s="31"/>
      <c r="B313" s="197"/>
      <c r="C313" s="196"/>
      <c r="D313" s="45"/>
      <c r="E313" s="18"/>
    </row>
    <row r="314" spans="1:5" s="7" customFormat="1" ht="12.75">
      <c r="A314" s="31"/>
      <c r="B314" s="197"/>
      <c r="C314" s="196"/>
      <c r="D314" s="45"/>
      <c r="E314" s="18"/>
    </row>
    <row r="315" spans="1:5" s="7" customFormat="1" ht="12.75">
      <c r="A315" s="31"/>
      <c r="B315" s="197"/>
      <c r="C315" s="196"/>
      <c r="D315" s="45"/>
      <c r="E315" s="18"/>
    </row>
    <row r="316" spans="1:5" s="7" customFormat="1" ht="12.75">
      <c r="A316" s="31"/>
      <c r="B316" s="197"/>
      <c r="C316" s="196"/>
      <c r="D316" s="45"/>
      <c r="E316" s="18"/>
    </row>
    <row r="317" spans="1:5" s="7" customFormat="1" ht="12.75">
      <c r="A317" s="31"/>
      <c r="B317" s="197"/>
      <c r="C317" s="196"/>
      <c r="D317" s="45"/>
      <c r="E317" s="18"/>
    </row>
    <row r="318" spans="1:5" s="7" customFormat="1" ht="12.75">
      <c r="A318" s="31"/>
      <c r="B318" s="197"/>
      <c r="C318" s="196"/>
      <c r="D318" s="45"/>
      <c r="E318" s="18"/>
    </row>
    <row r="319" spans="1:5" s="7" customFormat="1" ht="12.75">
      <c r="A319" s="31"/>
      <c r="B319" s="197"/>
      <c r="C319" s="196"/>
      <c r="D319" s="45"/>
      <c r="E319" s="18"/>
    </row>
    <row r="320" spans="1:5" s="7" customFormat="1" ht="12.75">
      <c r="A320" s="31"/>
      <c r="B320" s="197"/>
      <c r="C320" s="196"/>
      <c r="D320" s="45"/>
      <c r="E320" s="18"/>
    </row>
    <row r="321" spans="1:5" s="7" customFormat="1" ht="12.75">
      <c r="A321" s="31"/>
      <c r="B321" s="197"/>
      <c r="C321" s="196"/>
      <c r="D321" s="45"/>
      <c r="E321" s="18"/>
    </row>
    <row r="322" spans="1:5" s="7" customFormat="1" ht="12.75">
      <c r="A322" s="31"/>
      <c r="B322" s="197"/>
      <c r="C322" s="196"/>
      <c r="D322" s="45"/>
      <c r="E322" s="18"/>
    </row>
    <row r="323" spans="1:5" s="7" customFormat="1" ht="12.75">
      <c r="A323" s="31"/>
      <c r="B323" s="197"/>
      <c r="C323" s="196"/>
      <c r="D323" s="45"/>
      <c r="E323" s="18"/>
    </row>
    <row r="324" spans="1:5" s="7" customFormat="1" ht="12.75">
      <c r="A324" s="31"/>
      <c r="B324" s="197"/>
      <c r="C324" s="196"/>
      <c r="D324" s="45"/>
      <c r="E324" s="18"/>
    </row>
    <row r="325" spans="1:5" s="7" customFormat="1" ht="12.75">
      <c r="A325" s="31"/>
      <c r="B325" s="197"/>
      <c r="C325" s="196"/>
      <c r="D325" s="45"/>
      <c r="E325" s="18"/>
    </row>
    <row r="326" spans="1:5" s="7" customFormat="1" ht="12.75">
      <c r="A326" s="31"/>
      <c r="B326" s="197"/>
      <c r="C326" s="196"/>
      <c r="D326" s="45"/>
      <c r="E326" s="18"/>
    </row>
    <row r="327" spans="1:5" s="7" customFormat="1" ht="12.75">
      <c r="A327" s="31"/>
      <c r="B327" s="197"/>
      <c r="C327" s="196"/>
      <c r="D327" s="45"/>
      <c r="E327" s="18"/>
    </row>
    <row r="328" spans="1:5" s="7" customFormat="1" ht="12.75">
      <c r="A328" s="31"/>
      <c r="B328" s="197"/>
      <c r="C328" s="196"/>
      <c r="D328" s="45"/>
      <c r="E328" s="18"/>
    </row>
    <row r="329" spans="1:5" s="7" customFormat="1" ht="12.75">
      <c r="A329" s="31"/>
      <c r="B329" s="197"/>
      <c r="C329" s="196"/>
      <c r="D329" s="45"/>
      <c r="E329" s="18"/>
    </row>
    <row r="330" spans="1:5" s="7" customFormat="1" ht="12.75">
      <c r="A330" s="31"/>
      <c r="B330" s="197"/>
      <c r="C330" s="196"/>
      <c r="D330" s="45"/>
      <c r="E330" s="18"/>
    </row>
    <row r="331" spans="1:5" s="7" customFormat="1" ht="12.75">
      <c r="A331" s="31"/>
      <c r="B331" s="197"/>
      <c r="C331" s="196"/>
      <c r="D331" s="45"/>
      <c r="E331" s="18"/>
    </row>
    <row r="332" spans="1:5" s="7" customFormat="1" ht="12.75">
      <c r="A332" s="31"/>
      <c r="B332" s="197"/>
      <c r="C332" s="196"/>
      <c r="D332" s="45"/>
      <c r="E332" s="18"/>
    </row>
    <row r="333" spans="1:5" s="7" customFormat="1" ht="12.75">
      <c r="A333" s="31"/>
      <c r="B333" s="197"/>
      <c r="C333" s="196"/>
      <c r="D333" s="45"/>
      <c r="E333" s="18"/>
    </row>
    <row r="334" spans="1:5" s="7" customFormat="1" ht="12.75">
      <c r="A334" s="31"/>
      <c r="B334" s="197"/>
      <c r="C334" s="196"/>
      <c r="D334" s="45"/>
      <c r="E334" s="18"/>
    </row>
    <row r="335" spans="1:5" s="7" customFormat="1" ht="12.75">
      <c r="A335" s="31"/>
      <c r="B335" s="197"/>
      <c r="C335" s="196"/>
      <c r="D335" s="45"/>
      <c r="E335" s="18"/>
    </row>
    <row r="336" spans="1:5" s="7" customFormat="1" ht="12.75">
      <c r="A336" s="31"/>
      <c r="B336" s="197"/>
      <c r="C336" s="196"/>
      <c r="D336" s="45"/>
      <c r="E336" s="18"/>
    </row>
    <row r="337" spans="1:5" s="7" customFormat="1" ht="12.75">
      <c r="A337" s="31"/>
      <c r="B337" s="197"/>
      <c r="C337" s="196"/>
      <c r="D337" s="45"/>
      <c r="E337" s="18"/>
    </row>
    <row r="338" spans="1:5" s="7" customFormat="1" ht="12.75">
      <c r="A338" s="31"/>
      <c r="B338" s="197"/>
      <c r="C338" s="196"/>
      <c r="D338" s="45"/>
      <c r="E338" s="18"/>
    </row>
    <row r="339" spans="1:5" s="7" customFormat="1" ht="12.75">
      <c r="A339" s="31"/>
      <c r="B339" s="197"/>
      <c r="C339" s="196"/>
      <c r="D339" s="45"/>
      <c r="E339" s="18"/>
    </row>
    <row r="340" spans="1:5" s="7" customFormat="1" ht="12.75">
      <c r="A340" s="31"/>
      <c r="B340" s="197"/>
      <c r="C340" s="196"/>
      <c r="D340" s="45"/>
      <c r="E340" s="18"/>
    </row>
    <row r="341" spans="1:5" s="7" customFormat="1" ht="12.75">
      <c r="A341" s="31"/>
      <c r="B341" s="197"/>
      <c r="C341" s="196"/>
      <c r="D341" s="45"/>
      <c r="E341" s="18"/>
    </row>
    <row r="342" spans="1:5" s="7" customFormat="1" ht="12.75">
      <c r="A342" s="31"/>
      <c r="B342" s="197"/>
      <c r="C342" s="196"/>
      <c r="D342" s="45"/>
      <c r="E342" s="18"/>
    </row>
    <row r="343" spans="1:5" s="7" customFormat="1" ht="12.75">
      <c r="A343" s="31"/>
      <c r="B343" s="197"/>
      <c r="C343" s="196"/>
      <c r="D343" s="45"/>
      <c r="E343" s="18"/>
    </row>
    <row r="344" spans="1:5" s="7" customFormat="1" ht="12.75">
      <c r="A344" s="31"/>
      <c r="B344" s="197"/>
      <c r="C344" s="196"/>
      <c r="D344" s="45"/>
      <c r="E344" s="18"/>
    </row>
    <row r="345" spans="1:5" s="7" customFormat="1" ht="12.75">
      <c r="A345" s="31"/>
      <c r="B345" s="197"/>
      <c r="C345" s="196"/>
      <c r="D345" s="45"/>
      <c r="E345" s="18"/>
    </row>
    <row r="346" spans="1:5" s="7" customFormat="1" ht="12.75">
      <c r="A346" s="31"/>
      <c r="B346" s="197"/>
      <c r="C346" s="196"/>
      <c r="D346" s="45"/>
      <c r="E346" s="18"/>
    </row>
    <row r="347" spans="1:5" s="7" customFormat="1" ht="12.75">
      <c r="A347" s="31"/>
      <c r="B347" s="197"/>
      <c r="C347" s="196"/>
      <c r="D347" s="45"/>
      <c r="E347" s="18"/>
    </row>
    <row r="348" spans="1:5" s="7" customFormat="1" ht="12.75">
      <c r="A348" s="31"/>
      <c r="B348" s="197"/>
      <c r="C348" s="196"/>
      <c r="D348" s="45"/>
      <c r="E348" s="18"/>
    </row>
    <row r="349" spans="1:5" s="7" customFormat="1" ht="12.75">
      <c r="A349" s="31"/>
      <c r="B349" s="197"/>
      <c r="C349" s="196"/>
      <c r="D349" s="45"/>
      <c r="E349" s="18"/>
    </row>
    <row r="350" spans="1:5" s="7" customFormat="1" ht="12.75">
      <c r="A350" s="31"/>
      <c r="B350" s="197"/>
      <c r="C350" s="196"/>
      <c r="D350" s="45"/>
      <c r="E350" s="18"/>
    </row>
    <row r="351" spans="1:5" s="7" customFormat="1" ht="12.75">
      <c r="A351" s="31"/>
      <c r="B351" s="197"/>
      <c r="C351" s="196"/>
      <c r="D351" s="45"/>
      <c r="E351" s="18"/>
    </row>
    <row r="352" spans="1:5" s="7" customFormat="1" ht="12.75">
      <c r="A352" s="31"/>
      <c r="B352" s="197"/>
      <c r="C352" s="196"/>
      <c r="D352" s="45"/>
      <c r="E352" s="18"/>
    </row>
    <row r="353" spans="1:5" s="7" customFormat="1" ht="12.75">
      <c r="A353" s="31"/>
      <c r="B353" s="197"/>
      <c r="C353" s="196"/>
      <c r="D353" s="45"/>
      <c r="E353" s="18"/>
    </row>
    <row r="354" spans="1:5" s="7" customFormat="1" ht="12.75">
      <c r="A354" s="31"/>
      <c r="B354" s="197"/>
      <c r="C354" s="196"/>
      <c r="D354" s="45"/>
      <c r="E354" s="18"/>
    </row>
    <row r="355" spans="1:5" s="7" customFormat="1" ht="12.75">
      <c r="A355" s="31"/>
      <c r="B355" s="197"/>
      <c r="C355" s="196"/>
      <c r="D355" s="45"/>
      <c r="E355" s="18"/>
    </row>
    <row r="356" spans="1:5" s="7" customFormat="1" ht="12.75">
      <c r="A356" s="31"/>
      <c r="B356" s="197"/>
      <c r="C356" s="196"/>
      <c r="D356" s="45"/>
      <c r="E356" s="18"/>
    </row>
    <row r="357" spans="1:5" s="7" customFormat="1" ht="12.75">
      <c r="A357" s="31"/>
      <c r="B357" s="197"/>
      <c r="C357" s="196"/>
      <c r="D357" s="45"/>
      <c r="E357" s="18"/>
    </row>
    <row r="358" spans="1:5" s="7" customFormat="1" ht="12.75">
      <c r="A358" s="31"/>
      <c r="B358" s="197"/>
      <c r="C358" s="196"/>
      <c r="D358" s="45"/>
      <c r="E358" s="18"/>
    </row>
    <row r="359" spans="1:5" s="7" customFormat="1" ht="12.75">
      <c r="A359" s="31"/>
      <c r="B359" s="197"/>
      <c r="C359" s="196"/>
      <c r="D359" s="45"/>
      <c r="E359" s="18"/>
    </row>
    <row r="360" spans="1:5" s="7" customFormat="1" ht="12.75">
      <c r="A360" s="31"/>
      <c r="B360" s="197"/>
      <c r="C360" s="196"/>
      <c r="D360" s="45"/>
      <c r="E360" s="18"/>
    </row>
    <row r="361" spans="1:5" s="7" customFormat="1" ht="12.75">
      <c r="A361" s="31"/>
      <c r="B361" s="197"/>
      <c r="C361" s="196"/>
      <c r="D361" s="45"/>
      <c r="E361" s="18"/>
    </row>
    <row r="362" spans="1:5" s="7" customFormat="1" ht="12.75">
      <c r="A362" s="31"/>
      <c r="B362" s="197"/>
      <c r="C362" s="196"/>
      <c r="D362" s="45"/>
      <c r="E362" s="18"/>
    </row>
    <row r="363" spans="1:5" s="7" customFormat="1" ht="12.75">
      <c r="A363" s="31"/>
      <c r="B363" s="197"/>
      <c r="C363" s="196"/>
      <c r="D363" s="45"/>
      <c r="E363" s="18"/>
    </row>
    <row r="364" spans="1:5" s="7" customFormat="1" ht="12.75">
      <c r="A364" s="31"/>
      <c r="B364" s="197"/>
      <c r="C364" s="196"/>
      <c r="D364" s="45"/>
      <c r="E364" s="18"/>
    </row>
    <row r="365" spans="1:5" s="7" customFormat="1" ht="12.75">
      <c r="A365" s="31"/>
      <c r="B365" s="197"/>
      <c r="C365" s="196"/>
      <c r="D365" s="45"/>
      <c r="E365" s="18"/>
    </row>
    <row r="366" spans="1:5" s="7" customFormat="1" ht="12.75">
      <c r="A366" s="31"/>
      <c r="B366" s="197"/>
      <c r="C366" s="196"/>
      <c r="D366" s="45"/>
      <c r="E366" s="18"/>
    </row>
    <row r="367" spans="1:5" s="7" customFormat="1" ht="12.75">
      <c r="A367" s="31"/>
      <c r="B367" s="197"/>
      <c r="C367" s="196"/>
      <c r="D367" s="45"/>
      <c r="E367" s="18"/>
    </row>
    <row r="368" spans="1:5" s="7" customFormat="1" ht="12.75">
      <c r="A368" s="31"/>
      <c r="B368" s="197"/>
      <c r="C368" s="196"/>
      <c r="D368" s="45"/>
      <c r="E368" s="18"/>
    </row>
    <row r="369" spans="1:5" s="7" customFormat="1" ht="12.75">
      <c r="A369" s="31"/>
      <c r="B369" s="197"/>
      <c r="C369" s="196"/>
      <c r="D369" s="45"/>
      <c r="E369" s="18"/>
    </row>
    <row r="370" spans="1:5" s="7" customFormat="1" ht="12.75">
      <c r="A370" s="31"/>
      <c r="B370" s="197"/>
      <c r="C370" s="196"/>
      <c r="D370" s="45"/>
      <c r="E370" s="18"/>
    </row>
    <row r="371" spans="1:5" s="7" customFormat="1" ht="12.75">
      <c r="A371" s="31"/>
      <c r="B371" s="197"/>
      <c r="C371" s="196"/>
      <c r="D371" s="45"/>
      <c r="E371" s="18"/>
    </row>
    <row r="372" spans="1:5" s="7" customFormat="1" ht="12.75">
      <c r="A372" s="31"/>
      <c r="B372" s="197"/>
      <c r="C372" s="196"/>
      <c r="D372" s="45"/>
      <c r="E372" s="18"/>
    </row>
    <row r="373" spans="1:5" s="7" customFormat="1" ht="12.75">
      <c r="A373" s="31"/>
      <c r="B373" s="197"/>
      <c r="C373" s="196"/>
      <c r="D373" s="45"/>
      <c r="E373" s="18"/>
    </row>
    <row r="374" spans="1:5" s="7" customFormat="1" ht="12.75">
      <c r="A374" s="31"/>
      <c r="B374" s="197"/>
      <c r="C374" s="196"/>
      <c r="D374" s="45"/>
      <c r="E374" s="18"/>
    </row>
    <row r="375" spans="1:5" s="7" customFormat="1" ht="12.75">
      <c r="A375" s="31"/>
      <c r="B375" s="197"/>
      <c r="C375" s="196"/>
      <c r="D375" s="45"/>
      <c r="E375" s="18"/>
    </row>
    <row r="376" spans="1:5" s="7" customFormat="1" ht="12.75">
      <c r="A376" s="31"/>
      <c r="B376" s="197"/>
      <c r="C376" s="196"/>
      <c r="D376" s="45"/>
      <c r="E376" s="18"/>
    </row>
    <row r="377" spans="1:5" s="7" customFormat="1" ht="12.75">
      <c r="A377" s="31"/>
      <c r="B377" s="197"/>
      <c r="C377" s="196"/>
      <c r="D377" s="45"/>
      <c r="E377" s="18"/>
    </row>
    <row r="378" spans="1:5" s="7" customFormat="1" ht="12.75">
      <c r="A378" s="31"/>
      <c r="B378" s="197"/>
      <c r="C378" s="196"/>
      <c r="D378" s="45"/>
      <c r="E378" s="18"/>
    </row>
    <row r="379" spans="1:5" s="7" customFormat="1" ht="12.75">
      <c r="A379" s="31"/>
      <c r="B379" s="197"/>
      <c r="C379" s="196"/>
      <c r="D379" s="45"/>
      <c r="E379" s="18"/>
    </row>
    <row r="380" spans="1:5" s="7" customFormat="1" ht="12.75">
      <c r="A380" s="31"/>
      <c r="B380" s="197"/>
      <c r="C380" s="196"/>
      <c r="D380" s="45"/>
      <c r="E380" s="18"/>
    </row>
    <row r="381" spans="1:5" s="7" customFormat="1" ht="12.75">
      <c r="A381" s="31"/>
      <c r="B381" s="197"/>
      <c r="C381" s="196"/>
      <c r="D381" s="45"/>
      <c r="E381" s="18"/>
    </row>
    <row r="382" spans="1:5" s="7" customFormat="1" ht="12.75">
      <c r="A382" s="31"/>
      <c r="B382" s="197"/>
      <c r="C382" s="196"/>
      <c r="D382" s="45"/>
      <c r="E382" s="18"/>
    </row>
    <row r="383" spans="1:5" s="7" customFormat="1" ht="12.75">
      <c r="A383" s="31"/>
      <c r="B383" s="197"/>
      <c r="C383" s="196"/>
      <c r="D383" s="45"/>
      <c r="E383" s="18"/>
    </row>
    <row r="384" spans="1:5" s="7" customFormat="1" ht="12.75">
      <c r="A384" s="31"/>
      <c r="B384" s="197"/>
      <c r="C384" s="196"/>
      <c r="D384" s="45"/>
      <c r="E384" s="18"/>
    </row>
    <row r="385" spans="1:5" s="7" customFormat="1" ht="12.75">
      <c r="A385" s="31"/>
      <c r="B385" s="197"/>
      <c r="C385" s="196"/>
      <c r="D385" s="45"/>
      <c r="E385" s="18"/>
    </row>
    <row r="386" spans="1:5" s="7" customFormat="1" ht="12.75">
      <c r="A386" s="31"/>
      <c r="B386" s="197"/>
      <c r="C386" s="196"/>
      <c r="D386" s="45"/>
      <c r="E386" s="18"/>
    </row>
    <row r="387" spans="1:5" s="7" customFormat="1" ht="12.75">
      <c r="A387" s="31"/>
      <c r="B387" s="197"/>
      <c r="C387" s="196"/>
      <c r="D387" s="45"/>
      <c r="E387" s="18"/>
    </row>
    <row r="388" spans="1:5" s="7" customFormat="1" ht="12.75">
      <c r="A388" s="31"/>
      <c r="B388" s="197"/>
      <c r="C388" s="196"/>
      <c r="D388" s="45"/>
      <c r="E388" s="18"/>
    </row>
    <row r="389" spans="1:5" s="7" customFormat="1" ht="12.75">
      <c r="A389" s="31"/>
      <c r="B389" s="197"/>
      <c r="C389" s="196"/>
      <c r="D389" s="45"/>
      <c r="E389" s="18"/>
    </row>
    <row r="390" spans="1:5" s="7" customFormat="1" ht="12.75">
      <c r="A390" s="31"/>
      <c r="B390" s="197"/>
      <c r="C390" s="196"/>
      <c r="D390" s="45"/>
      <c r="E390" s="18"/>
    </row>
    <row r="391" spans="1:5" s="7" customFormat="1" ht="12.75">
      <c r="A391" s="31"/>
      <c r="B391" s="197"/>
      <c r="C391" s="196"/>
      <c r="D391" s="45"/>
      <c r="E391" s="18"/>
    </row>
    <row r="392" spans="1:5" s="7" customFormat="1" ht="12.75">
      <c r="A392" s="31"/>
      <c r="B392" s="197"/>
      <c r="C392" s="196"/>
      <c r="D392" s="45"/>
      <c r="E392" s="18"/>
    </row>
    <row r="393" spans="1:5" s="7" customFormat="1" ht="12.75">
      <c r="A393" s="31"/>
      <c r="B393" s="197"/>
      <c r="C393" s="196"/>
      <c r="D393" s="45"/>
      <c r="E393" s="18"/>
    </row>
    <row r="394" spans="1:5" s="7" customFormat="1" ht="12.75">
      <c r="A394" s="31"/>
      <c r="B394" s="197"/>
      <c r="C394" s="196"/>
      <c r="D394" s="45"/>
      <c r="E394" s="18"/>
    </row>
    <row r="395" spans="1:5" s="7" customFormat="1" ht="12.75">
      <c r="A395" s="31"/>
      <c r="B395" s="197"/>
      <c r="C395" s="196"/>
      <c r="D395" s="45"/>
      <c r="E395" s="18"/>
    </row>
    <row r="396" spans="1:5" s="7" customFormat="1" ht="12.75">
      <c r="A396" s="31"/>
      <c r="B396" s="197"/>
      <c r="C396" s="196"/>
      <c r="D396" s="45"/>
      <c r="E396" s="18"/>
    </row>
    <row r="397" spans="1:5" s="7" customFormat="1" ht="12.75">
      <c r="A397" s="31"/>
      <c r="B397" s="197"/>
      <c r="C397" s="196"/>
      <c r="D397" s="45"/>
      <c r="E397" s="18"/>
    </row>
    <row r="398" spans="1:5" s="7" customFormat="1" ht="12.75">
      <c r="A398" s="31"/>
      <c r="B398" s="197"/>
      <c r="C398" s="196"/>
      <c r="D398" s="45"/>
      <c r="E398" s="18"/>
    </row>
    <row r="399" spans="1:5" s="7" customFormat="1" ht="12.75">
      <c r="A399" s="31"/>
      <c r="B399" s="197"/>
      <c r="C399" s="196"/>
      <c r="D399" s="45"/>
      <c r="E399" s="18"/>
    </row>
    <row r="400" spans="1:5" s="7" customFormat="1" ht="12.75">
      <c r="A400" s="31"/>
      <c r="B400" s="197"/>
      <c r="C400" s="196"/>
      <c r="D400" s="45"/>
      <c r="E400" s="18"/>
    </row>
    <row r="401" spans="1:5" s="7" customFormat="1" ht="12.75">
      <c r="A401" s="31"/>
      <c r="B401" s="197"/>
      <c r="C401" s="196"/>
      <c r="D401" s="45"/>
      <c r="E401" s="18"/>
    </row>
    <row r="402" spans="1:5" s="7" customFormat="1" ht="12.75">
      <c r="A402" s="31"/>
      <c r="B402" s="197"/>
      <c r="C402" s="196"/>
      <c r="D402" s="45"/>
      <c r="E402" s="18"/>
    </row>
    <row r="403" spans="1:5" s="7" customFormat="1" ht="12.75">
      <c r="A403" s="31"/>
      <c r="B403" s="197"/>
      <c r="C403" s="196"/>
      <c r="D403" s="45"/>
      <c r="E403" s="18"/>
    </row>
    <row r="404" spans="1:5" s="7" customFormat="1" ht="12.75">
      <c r="A404" s="31"/>
      <c r="B404" s="197"/>
      <c r="C404" s="196"/>
      <c r="D404" s="45"/>
      <c r="E404" s="18"/>
    </row>
    <row r="405" spans="1:5" s="7" customFormat="1" ht="12.75">
      <c r="A405" s="31"/>
      <c r="B405" s="197"/>
      <c r="C405" s="196"/>
      <c r="D405" s="45"/>
      <c r="E405" s="18"/>
    </row>
    <row r="406" spans="1:5" s="7" customFormat="1" ht="12.75">
      <c r="A406" s="31"/>
      <c r="B406" s="197"/>
      <c r="C406" s="196"/>
      <c r="D406" s="45"/>
      <c r="E406" s="18"/>
    </row>
    <row r="407" spans="1:5" s="7" customFormat="1" ht="12.75">
      <c r="A407" s="31"/>
      <c r="B407" s="197"/>
      <c r="C407" s="196"/>
      <c r="D407" s="45"/>
      <c r="E407" s="18"/>
    </row>
    <row r="408" spans="1:5" s="7" customFormat="1" ht="12.75">
      <c r="A408" s="31"/>
      <c r="B408" s="197"/>
      <c r="C408" s="196"/>
      <c r="D408" s="45"/>
      <c r="E408" s="18"/>
    </row>
    <row r="409" spans="1:5" s="7" customFormat="1" ht="12.75">
      <c r="A409" s="31"/>
      <c r="B409" s="197"/>
      <c r="C409" s="196"/>
      <c r="D409" s="45"/>
      <c r="E409" s="18"/>
    </row>
    <row r="410" spans="1:5" s="7" customFormat="1" ht="12.75">
      <c r="A410" s="31"/>
      <c r="B410" s="197"/>
      <c r="C410" s="196"/>
      <c r="D410" s="45"/>
      <c r="E410" s="18"/>
    </row>
    <row r="411" spans="1:5" s="7" customFormat="1" ht="12.75">
      <c r="A411" s="31"/>
      <c r="B411" s="197"/>
      <c r="C411" s="196"/>
      <c r="D411" s="45"/>
      <c r="E411" s="18"/>
    </row>
    <row r="412" spans="1:5" s="7" customFormat="1" ht="12.75">
      <c r="A412" s="31"/>
      <c r="B412" s="197"/>
      <c r="C412" s="196"/>
      <c r="D412" s="45"/>
      <c r="E412" s="18"/>
    </row>
    <row r="413" spans="1:5" s="7" customFormat="1" ht="12.75">
      <c r="A413" s="31"/>
      <c r="B413" s="197"/>
      <c r="C413" s="196"/>
      <c r="D413" s="45"/>
      <c r="E413" s="18"/>
    </row>
    <row r="414" spans="1:5" s="7" customFormat="1" ht="12.75">
      <c r="A414" s="31"/>
      <c r="B414" s="197"/>
      <c r="C414" s="196"/>
      <c r="D414" s="45"/>
      <c r="E414" s="18"/>
    </row>
    <row r="415" spans="1:5" s="7" customFormat="1" ht="12.75">
      <c r="A415" s="31"/>
      <c r="B415" s="197"/>
      <c r="C415" s="196"/>
      <c r="D415" s="45"/>
      <c r="E415" s="18"/>
    </row>
    <row r="416" spans="1:5" s="7" customFormat="1" ht="12.75">
      <c r="A416" s="31"/>
      <c r="B416" s="197"/>
      <c r="C416" s="196"/>
      <c r="D416" s="45"/>
      <c r="E416" s="18"/>
    </row>
    <row r="417" spans="1:5" s="7" customFormat="1" ht="12.75">
      <c r="A417" s="31"/>
      <c r="B417" s="197"/>
      <c r="C417" s="196"/>
      <c r="D417" s="45"/>
      <c r="E417" s="18"/>
    </row>
    <row r="418" spans="1:5" s="7" customFormat="1" ht="12.75">
      <c r="A418" s="31"/>
      <c r="B418" s="197"/>
      <c r="C418" s="196"/>
      <c r="D418" s="45"/>
      <c r="E418" s="18"/>
    </row>
    <row r="419" spans="1:5" s="7" customFormat="1" ht="12.75">
      <c r="A419" s="31"/>
      <c r="B419" s="197"/>
      <c r="C419" s="196"/>
      <c r="D419" s="45"/>
      <c r="E419" s="18"/>
    </row>
    <row r="420" spans="1:5" s="7" customFormat="1" ht="12.75">
      <c r="A420" s="31"/>
      <c r="B420" s="197"/>
      <c r="C420" s="196"/>
      <c r="D420" s="45"/>
      <c r="E420" s="18"/>
    </row>
    <row r="421" spans="1:5" s="7" customFormat="1" ht="12.75">
      <c r="A421" s="31"/>
      <c r="B421" s="197"/>
      <c r="C421" s="196"/>
      <c r="D421" s="45"/>
      <c r="E421" s="18"/>
    </row>
    <row r="422" spans="1:5" s="7" customFormat="1" ht="12.75">
      <c r="A422" s="31"/>
      <c r="B422" s="197"/>
      <c r="C422" s="196"/>
      <c r="D422" s="45"/>
      <c r="E422" s="18"/>
    </row>
    <row r="423" spans="1:5" s="7" customFormat="1" ht="12.75">
      <c r="A423" s="31"/>
      <c r="B423" s="197"/>
      <c r="C423" s="196"/>
      <c r="D423" s="45"/>
      <c r="E423" s="18"/>
    </row>
    <row r="424" spans="1:5" s="7" customFormat="1" ht="12.75">
      <c r="A424" s="31"/>
      <c r="B424" s="197"/>
      <c r="C424" s="196"/>
      <c r="D424" s="45"/>
      <c r="E424" s="18"/>
    </row>
    <row r="425" spans="1:5" s="7" customFormat="1" ht="12.75">
      <c r="A425" s="31"/>
      <c r="B425" s="197"/>
      <c r="C425" s="196"/>
      <c r="D425" s="45"/>
      <c r="E425" s="18"/>
    </row>
    <row r="426" spans="1:5" s="7" customFormat="1" ht="12.75">
      <c r="A426" s="31"/>
      <c r="B426" s="197"/>
      <c r="C426" s="196"/>
      <c r="D426" s="45"/>
      <c r="E426" s="18"/>
    </row>
    <row r="427" spans="1:5" s="7" customFormat="1" ht="12.75">
      <c r="A427" s="31"/>
      <c r="B427" s="197"/>
      <c r="C427" s="196"/>
      <c r="D427" s="45"/>
      <c r="E427" s="18"/>
    </row>
    <row r="8223" spans="2:7" s="31" customFormat="1" ht="12.75" hidden="1">
      <c r="B8223" s="195"/>
      <c r="C8223" s="196"/>
      <c r="D8223" s="193"/>
      <c r="E8223" s="13"/>
      <c r="F8223" s="33"/>
      <c r="G8223" s="7"/>
    </row>
  </sheetData>
  <mergeCells count="24">
    <mergeCell ref="B188:C188"/>
    <mergeCell ref="B190:C190"/>
    <mergeCell ref="C11:F11"/>
    <mergeCell ref="C262:E262"/>
    <mergeCell ref="B192:C192"/>
    <mergeCell ref="B194:C194"/>
    <mergeCell ref="B196:C196"/>
    <mergeCell ref="B198:C198"/>
    <mergeCell ref="A1:G1"/>
    <mergeCell ref="A3:G8"/>
    <mergeCell ref="F63:G63"/>
    <mergeCell ref="F142:G142"/>
    <mergeCell ref="F169:G169"/>
    <mergeCell ref="C150:C151"/>
    <mergeCell ref="C261:E261"/>
    <mergeCell ref="B258:E258"/>
    <mergeCell ref="B256:E256"/>
    <mergeCell ref="B254:E254"/>
    <mergeCell ref="C201:E201"/>
    <mergeCell ref="C204:F204"/>
    <mergeCell ref="B242:C242"/>
    <mergeCell ref="B244:C244"/>
    <mergeCell ref="B246:C246"/>
    <mergeCell ref="C249:E249"/>
  </mergeCells>
  <pageMargins left="0.19685039370078741" right="0.19685039370078741" top="0.19685039370078741" bottom="0.19685039370078741" header="0" footer="0"/>
  <pageSetup paperSize="9" scale="90" fitToHeight="0" orientation="portrait" r:id="rId1"/>
  <headerFooter alignWithMargins="0">
    <oddHeader>&amp;R&amp;"Yu Helvetica,Regular"&amp;9&amp;P/&amp;N</oddHeader>
  </headerFooter>
  <rowBreaks count="1" manualBreakCount="1">
    <brk id="176"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A0A45-4576-473E-B122-09088A22F3D4}">
  <sheetPr>
    <pageSetUpPr fitToPage="1"/>
  </sheetPr>
  <dimension ref="A1:G8204"/>
  <sheetViews>
    <sheetView showZeros="0" view="pageBreakPreview" topLeftCell="A236" zoomScale="75" zoomScaleNormal="100" zoomScaleSheetLayoutView="75" zoomScalePageLayoutView="55" workbookViewId="0">
      <selection activeCell="G241" sqref="G241"/>
    </sheetView>
  </sheetViews>
  <sheetFormatPr defaultColWidth="9.140625" defaultRowHeight="14.25"/>
  <cols>
    <col min="1" max="1" width="5.140625" style="31" customWidth="1"/>
    <col min="2" max="2" width="7.28515625" style="198" customWidth="1"/>
    <col min="3" max="3" width="42.42578125" style="200" customWidth="1"/>
    <col min="4" max="4" width="7.7109375" style="199" customWidth="1"/>
    <col min="5" max="5" width="11.42578125" style="13" customWidth="1"/>
    <col min="6" max="6" width="14.42578125" style="33" customWidth="1"/>
    <col min="7" max="7" width="24.5703125" style="7" customWidth="1"/>
    <col min="8" max="16384" width="9.140625" style="1"/>
  </cols>
  <sheetData>
    <row r="1" spans="1:7" ht="15.75" customHeight="1">
      <c r="A1" s="404" t="s">
        <v>625</v>
      </c>
      <c r="B1" s="405"/>
      <c r="C1" s="405"/>
      <c r="D1" s="405"/>
      <c r="E1" s="405"/>
      <c r="F1" s="405"/>
      <c r="G1" s="405"/>
    </row>
    <row r="2" spans="1:7">
      <c r="A2" s="30"/>
      <c r="B2" s="201"/>
      <c r="D2" s="45"/>
    </row>
    <row r="3" spans="1:7">
      <c r="A3" s="406" t="s">
        <v>725</v>
      </c>
      <c r="B3" s="407"/>
      <c r="C3" s="407"/>
      <c r="D3" s="407"/>
      <c r="E3" s="407"/>
      <c r="F3" s="407"/>
      <c r="G3" s="407"/>
    </row>
    <row r="4" spans="1:7">
      <c r="A4" s="407"/>
      <c r="B4" s="407"/>
      <c r="C4" s="407"/>
      <c r="D4" s="407"/>
      <c r="E4" s="407"/>
      <c r="F4" s="407"/>
      <c r="G4" s="407"/>
    </row>
    <row r="5" spans="1:7">
      <c r="A5" s="407"/>
      <c r="B5" s="407"/>
      <c r="C5" s="407"/>
      <c r="D5" s="407"/>
      <c r="E5" s="407"/>
      <c r="F5" s="407"/>
      <c r="G5" s="407"/>
    </row>
    <row r="6" spans="1:7">
      <c r="A6" s="407"/>
      <c r="B6" s="407"/>
      <c r="C6" s="407"/>
      <c r="D6" s="407"/>
      <c r="E6" s="407"/>
      <c r="F6" s="407"/>
      <c r="G6" s="407"/>
    </row>
    <row r="7" spans="1:7">
      <c r="A7" s="407"/>
      <c r="B7" s="407"/>
      <c r="C7" s="407"/>
      <c r="D7" s="407"/>
      <c r="E7" s="407"/>
      <c r="F7" s="407"/>
      <c r="G7" s="407"/>
    </row>
    <row r="8" spans="1:7" ht="118.5" customHeight="1">
      <c r="A8" s="407"/>
      <c r="B8" s="407"/>
      <c r="C8" s="407"/>
      <c r="D8" s="407"/>
      <c r="E8" s="407"/>
      <c r="F8" s="407"/>
      <c r="G8" s="407"/>
    </row>
    <row r="9" spans="1:7">
      <c r="A9" s="30"/>
      <c r="B9" s="201"/>
      <c r="D9" s="45"/>
    </row>
    <row r="10" spans="1:7" ht="44.25">
      <c r="A10" s="96" t="s">
        <v>8</v>
      </c>
      <c r="B10" s="97" t="s">
        <v>28</v>
      </c>
      <c r="C10" s="98" t="s">
        <v>9</v>
      </c>
      <c r="D10" s="98" t="s">
        <v>10</v>
      </c>
      <c r="E10" s="99" t="s">
        <v>0</v>
      </c>
      <c r="F10" s="238" t="s">
        <v>610</v>
      </c>
      <c r="G10" s="100" t="s">
        <v>132</v>
      </c>
    </row>
    <row r="11" spans="1:7" ht="18" customHeight="1">
      <c r="A11" s="30"/>
      <c r="B11" s="201"/>
      <c r="C11" s="382" t="s">
        <v>626</v>
      </c>
      <c r="D11" s="382"/>
      <c r="E11" s="382"/>
      <c r="F11" s="382"/>
    </row>
    <row r="12" spans="1:7" ht="12.75" customHeight="1">
      <c r="A12" s="230"/>
      <c r="B12" s="231"/>
      <c r="C12" s="232"/>
      <c r="D12" s="232"/>
      <c r="E12" s="232"/>
      <c r="F12" s="232"/>
      <c r="G12" s="233"/>
    </row>
    <row r="13" spans="1:7" ht="15.75" customHeight="1">
      <c r="A13" s="270" t="s">
        <v>627</v>
      </c>
      <c r="B13" s="270"/>
      <c r="C13" s="227" t="s">
        <v>383</v>
      </c>
      <c r="D13" s="270"/>
      <c r="E13" s="270"/>
      <c r="F13" s="270"/>
      <c r="G13" s="270"/>
    </row>
    <row r="14" spans="1:7" ht="13.5" customHeight="1">
      <c r="A14" s="270"/>
      <c r="B14" s="270"/>
      <c r="C14" s="203"/>
      <c r="D14" s="270"/>
      <c r="E14" s="270"/>
      <c r="F14" s="270"/>
      <c r="G14" s="270"/>
    </row>
    <row r="15" spans="1:7" ht="38.25" customHeight="1">
      <c r="A15" s="270" t="s">
        <v>628</v>
      </c>
      <c r="B15" s="270"/>
      <c r="C15" s="203" t="s">
        <v>629</v>
      </c>
      <c r="D15" s="207" t="s">
        <v>375</v>
      </c>
      <c r="E15" s="207">
        <v>15</v>
      </c>
      <c r="F15" s="208"/>
      <c r="G15" s="208">
        <f>E15*F15</f>
        <v>0</v>
      </c>
    </row>
    <row r="16" spans="1:7">
      <c r="A16" s="270"/>
      <c r="B16" s="270"/>
      <c r="C16" s="203"/>
      <c r="D16" s="207"/>
      <c r="E16" s="207"/>
      <c r="F16" s="208"/>
      <c r="G16" s="208"/>
    </row>
    <row r="17" spans="1:7" ht="62.25" customHeight="1">
      <c r="A17" s="270" t="s">
        <v>630</v>
      </c>
      <c r="B17" s="270"/>
      <c r="C17" s="203" t="s">
        <v>631</v>
      </c>
      <c r="D17" s="207" t="s">
        <v>632</v>
      </c>
      <c r="E17" s="207">
        <v>7</v>
      </c>
      <c r="F17" s="208"/>
      <c r="G17" s="208">
        <f>E17*F17</f>
        <v>0</v>
      </c>
    </row>
    <row r="18" spans="1:7">
      <c r="A18" s="270"/>
      <c r="B18" s="270"/>
      <c r="C18" s="203"/>
      <c r="D18" s="207"/>
      <c r="E18" s="207"/>
      <c r="F18" s="208"/>
      <c r="G18" s="208"/>
    </row>
    <row r="19" spans="1:7" ht="51">
      <c r="A19" s="270" t="s">
        <v>633</v>
      </c>
      <c r="B19" s="270"/>
      <c r="C19" s="203" t="s">
        <v>634</v>
      </c>
      <c r="D19" s="207" t="s">
        <v>632</v>
      </c>
      <c r="E19" s="207">
        <v>1.2</v>
      </c>
      <c r="F19" s="208"/>
      <c r="G19" s="208">
        <f>E19*F19</f>
        <v>0</v>
      </c>
    </row>
    <row r="20" spans="1:7">
      <c r="A20" s="270"/>
      <c r="B20" s="270"/>
      <c r="C20" s="203"/>
      <c r="D20" s="207"/>
      <c r="E20" s="207"/>
      <c r="F20" s="208"/>
      <c r="G20" s="208"/>
    </row>
    <row r="21" spans="1:7" ht="25.5">
      <c r="A21" s="270" t="s">
        <v>635</v>
      </c>
      <c r="B21" s="270"/>
      <c r="C21" s="203" t="s">
        <v>636</v>
      </c>
      <c r="D21" s="207" t="s">
        <v>375</v>
      </c>
      <c r="E21" s="207">
        <v>15</v>
      </c>
      <c r="F21" s="208"/>
      <c r="G21" s="208">
        <f>E21*F21</f>
        <v>0</v>
      </c>
    </row>
    <row r="22" spans="1:7">
      <c r="A22" s="270"/>
      <c r="B22" s="270"/>
      <c r="C22" s="203"/>
      <c r="D22" s="270"/>
      <c r="E22" s="270"/>
      <c r="F22" s="208"/>
      <c r="G22" s="208"/>
    </row>
    <row r="23" spans="1:7" ht="27" customHeight="1">
      <c r="A23" s="270" t="s">
        <v>637</v>
      </c>
      <c r="B23" s="270"/>
      <c r="C23" s="203" t="s">
        <v>638</v>
      </c>
      <c r="D23" s="207" t="s">
        <v>632</v>
      </c>
      <c r="E23" s="207">
        <v>5</v>
      </c>
      <c r="F23" s="208"/>
      <c r="G23" s="208">
        <f>E23*F23</f>
        <v>0</v>
      </c>
    </row>
    <row r="24" spans="1:7">
      <c r="A24" s="270"/>
      <c r="B24" s="270"/>
      <c r="C24" s="203"/>
      <c r="D24" s="270"/>
      <c r="E24" s="270"/>
      <c r="F24" s="270"/>
      <c r="G24" s="270"/>
    </row>
    <row r="25" spans="1:7" ht="38.25">
      <c r="A25" s="270" t="s">
        <v>639</v>
      </c>
      <c r="B25" s="270"/>
      <c r="C25" s="203" t="s">
        <v>640</v>
      </c>
      <c r="D25" s="207" t="s">
        <v>632</v>
      </c>
      <c r="E25" s="207">
        <v>0.6</v>
      </c>
      <c r="F25" s="208"/>
      <c r="G25" s="208">
        <f>E25*F25</f>
        <v>0</v>
      </c>
    </row>
    <row r="26" spans="1:7">
      <c r="A26" s="270"/>
      <c r="B26" s="270"/>
      <c r="C26" s="203"/>
      <c r="D26" s="207"/>
      <c r="E26" s="207"/>
      <c r="F26" s="208"/>
      <c r="G26" s="208"/>
    </row>
    <row r="27" spans="1:7" ht="25.5">
      <c r="A27" s="270" t="s">
        <v>641</v>
      </c>
      <c r="B27" s="270"/>
      <c r="C27" s="203" t="s">
        <v>642</v>
      </c>
      <c r="D27" s="207" t="s">
        <v>15</v>
      </c>
      <c r="E27" s="207">
        <v>2</v>
      </c>
      <c r="F27" s="208"/>
      <c r="G27" s="208">
        <f>E27*F27</f>
        <v>0</v>
      </c>
    </row>
    <row r="28" spans="1:7">
      <c r="A28" s="270"/>
      <c r="B28" s="270"/>
      <c r="C28" s="203"/>
      <c r="D28" s="270"/>
      <c r="E28" s="270"/>
      <c r="F28" s="270"/>
      <c r="G28" s="270"/>
    </row>
    <row r="29" spans="1:7" ht="51">
      <c r="A29" s="270" t="s">
        <v>643</v>
      </c>
      <c r="B29" s="270"/>
      <c r="C29" s="203" t="s">
        <v>644</v>
      </c>
      <c r="D29" s="207" t="s">
        <v>375</v>
      </c>
      <c r="E29" s="207">
        <v>15</v>
      </c>
      <c r="F29" s="208"/>
      <c r="G29" s="208">
        <f>E29*F29</f>
        <v>0</v>
      </c>
    </row>
    <row r="30" spans="1:7">
      <c r="A30" s="270"/>
      <c r="B30" s="270"/>
      <c r="C30" s="203"/>
      <c r="D30" s="207"/>
      <c r="E30" s="207"/>
      <c r="F30" s="208"/>
      <c r="G30" s="208"/>
    </row>
    <row r="31" spans="1:7" ht="25.5">
      <c r="A31" s="270" t="s">
        <v>645</v>
      </c>
      <c r="B31" s="270"/>
      <c r="C31" s="203" t="s">
        <v>646</v>
      </c>
      <c r="D31" s="207" t="s">
        <v>375</v>
      </c>
      <c r="E31" s="207">
        <v>15</v>
      </c>
      <c r="F31" s="208"/>
      <c r="G31" s="208">
        <f>E31*F31</f>
        <v>0</v>
      </c>
    </row>
    <row r="32" spans="1:7">
      <c r="A32" s="270"/>
      <c r="B32" s="270"/>
      <c r="C32" s="203"/>
      <c r="D32" s="271"/>
      <c r="E32" s="272"/>
      <c r="F32" s="273"/>
      <c r="G32" s="273"/>
    </row>
    <row r="33" spans="1:7" ht="38.25">
      <c r="A33" s="270" t="s">
        <v>647</v>
      </c>
      <c r="B33" s="270"/>
      <c r="C33" s="203" t="s">
        <v>648</v>
      </c>
      <c r="D33" s="207" t="s">
        <v>632</v>
      </c>
      <c r="E33" s="207">
        <v>5</v>
      </c>
      <c r="F33" s="208"/>
      <c r="G33" s="208">
        <f>E33*F33</f>
        <v>0</v>
      </c>
    </row>
    <row r="34" spans="1:7">
      <c r="A34" s="270"/>
      <c r="B34" s="270"/>
      <c r="C34" s="203"/>
      <c r="D34" s="207"/>
      <c r="E34" s="207"/>
      <c r="F34" s="208"/>
      <c r="G34" s="208"/>
    </row>
    <row r="35" spans="1:7" ht="25.5">
      <c r="A35" s="270" t="s">
        <v>649</v>
      </c>
      <c r="B35" s="270"/>
      <c r="C35" s="203" t="s">
        <v>650</v>
      </c>
      <c r="D35" s="207" t="s">
        <v>375</v>
      </c>
      <c r="E35" s="207">
        <v>15</v>
      </c>
      <c r="F35" s="208"/>
      <c r="G35" s="208">
        <f>E35*F35</f>
        <v>0</v>
      </c>
    </row>
    <row r="36" spans="1:7">
      <c r="A36" s="270"/>
      <c r="B36" s="270"/>
      <c r="C36" s="203"/>
      <c r="D36" s="207"/>
      <c r="E36" s="207"/>
      <c r="F36" s="208"/>
      <c r="G36" s="208"/>
    </row>
    <row r="37" spans="1:7" ht="30" customHeight="1">
      <c r="A37" s="270" t="s">
        <v>651</v>
      </c>
      <c r="B37" s="270"/>
      <c r="C37" s="203" t="s">
        <v>652</v>
      </c>
      <c r="D37" s="207" t="s">
        <v>375</v>
      </c>
      <c r="E37" s="207">
        <v>15</v>
      </c>
      <c r="F37" s="208"/>
      <c r="G37" s="208">
        <f>E37*F37</f>
        <v>0</v>
      </c>
    </row>
    <row r="38" spans="1:7">
      <c r="A38" s="270"/>
      <c r="B38" s="270"/>
      <c r="C38" s="203"/>
      <c r="D38" s="207"/>
      <c r="E38" s="207"/>
      <c r="F38" s="208"/>
      <c r="G38" s="208"/>
    </row>
    <row r="39" spans="1:7" ht="38.25" customHeight="1">
      <c r="A39" s="270" t="s">
        <v>653</v>
      </c>
      <c r="B39" s="270"/>
      <c r="C39" s="203" t="s">
        <v>654</v>
      </c>
      <c r="D39" s="207" t="s">
        <v>655</v>
      </c>
      <c r="E39" s="207">
        <v>1</v>
      </c>
      <c r="F39" s="208"/>
      <c r="G39" s="208">
        <f>E39*F39</f>
        <v>0</v>
      </c>
    </row>
    <row r="40" spans="1:7" ht="17.25" customHeight="1">
      <c r="A40" s="270"/>
      <c r="B40" s="270"/>
      <c r="C40" s="203"/>
      <c r="D40" s="207"/>
      <c r="E40" s="207"/>
      <c r="F40" s="208" t="s">
        <v>13</v>
      </c>
      <c r="G40" s="208"/>
    </row>
    <row r="41" spans="1:7" ht="48.75" customHeight="1">
      <c r="A41" s="270" t="s">
        <v>656</v>
      </c>
      <c r="B41" s="270"/>
      <c r="C41" s="203" t="s">
        <v>657</v>
      </c>
      <c r="D41" s="207" t="s">
        <v>655</v>
      </c>
      <c r="E41" s="207">
        <v>1</v>
      </c>
      <c r="F41" s="208"/>
      <c r="G41" s="208">
        <f>E41*F41</f>
        <v>0</v>
      </c>
    </row>
    <row r="42" spans="1:7">
      <c r="A42" s="270"/>
      <c r="B42" s="270"/>
      <c r="C42" s="203"/>
      <c r="D42" s="207"/>
      <c r="E42" s="207"/>
      <c r="F42" s="208"/>
      <c r="G42" s="208"/>
    </row>
    <row r="43" spans="1:7" ht="15" thickBot="1">
      <c r="A43" s="274"/>
      <c r="B43" s="274"/>
      <c r="C43" s="275"/>
      <c r="D43" s="423" t="s">
        <v>35</v>
      </c>
      <c r="E43" s="423"/>
      <c r="F43" s="423"/>
      <c r="G43" s="276">
        <f>SUM(G14:G42)</f>
        <v>0</v>
      </c>
    </row>
    <row r="44" spans="1:7" ht="15" thickTop="1">
      <c r="A44" s="205"/>
      <c r="B44" s="205"/>
      <c r="C44" s="219"/>
      <c r="D44" s="206"/>
      <c r="E44" s="207"/>
      <c r="F44" s="208"/>
      <c r="G44" s="208"/>
    </row>
    <row r="45" spans="1:7">
      <c r="A45" s="270" t="s">
        <v>658</v>
      </c>
      <c r="B45" s="270"/>
      <c r="C45" s="227" t="s">
        <v>384</v>
      </c>
      <c r="D45" s="270"/>
      <c r="E45" s="270"/>
      <c r="F45" s="270"/>
      <c r="G45" s="270"/>
    </row>
    <row r="46" spans="1:7" ht="6" customHeight="1">
      <c r="A46" s="270"/>
      <c r="B46" s="270"/>
      <c r="C46" s="223"/>
      <c r="D46" s="270"/>
      <c r="E46" s="270"/>
      <c r="F46" s="270"/>
      <c r="G46" s="270"/>
    </row>
    <row r="47" spans="1:7" ht="156" customHeight="1">
      <c r="A47" s="270"/>
      <c r="B47" s="270"/>
      <c r="C47" s="223" t="s">
        <v>659</v>
      </c>
      <c r="D47" s="270"/>
      <c r="E47" s="270"/>
      <c r="F47" s="270"/>
      <c r="G47" s="270"/>
    </row>
    <row r="48" spans="1:7" ht="12.75" customHeight="1">
      <c r="A48" s="270"/>
      <c r="B48" s="270"/>
      <c r="C48" s="203"/>
      <c r="D48" s="270"/>
      <c r="E48" s="270"/>
      <c r="F48" s="270"/>
      <c r="G48" s="270"/>
    </row>
    <row r="49" spans="1:7" ht="255">
      <c r="A49" s="277" t="s">
        <v>660</v>
      </c>
      <c r="B49" s="277"/>
      <c r="C49" s="278" t="s">
        <v>661</v>
      </c>
      <c r="D49" s="207"/>
      <c r="E49" s="207"/>
      <c r="F49" s="208"/>
      <c r="G49" s="208"/>
    </row>
    <row r="50" spans="1:7" ht="12" customHeight="1">
      <c r="A50" s="279"/>
      <c r="B50" s="279"/>
      <c r="C50" s="278" t="s">
        <v>662</v>
      </c>
      <c r="D50" s="207" t="s">
        <v>15</v>
      </c>
      <c r="E50" s="207">
        <v>1</v>
      </c>
      <c r="F50" s="208"/>
      <c r="G50" s="208">
        <f>E50*F50</f>
        <v>0</v>
      </c>
    </row>
    <row r="51" spans="1:7">
      <c r="A51" s="270"/>
      <c r="B51" s="270"/>
      <c r="C51" s="203"/>
      <c r="D51" s="270"/>
      <c r="E51" s="270"/>
      <c r="F51" s="208"/>
      <c r="G51" s="208"/>
    </row>
    <row r="52" spans="1:7" ht="38.25">
      <c r="A52" s="270" t="s">
        <v>663</v>
      </c>
      <c r="B52" s="270"/>
      <c r="C52" s="278" t="s">
        <v>664</v>
      </c>
      <c r="D52" s="216"/>
      <c r="E52" s="216"/>
      <c r="F52" s="280"/>
      <c r="G52" s="281"/>
    </row>
    <row r="53" spans="1:7" ht="51">
      <c r="A53" s="282" t="s">
        <v>665</v>
      </c>
      <c r="B53" s="282"/>
      <c r="C53" s="278" t="s">
        <v>666</v>
      </c>
      <c r="D53" s="283" t="s">
        <v>15</v>
      </c>
      <c r="E53" s="207">
        <v>1</v>
      </c>
      <c r="F53" s="208"/>
      <c r="G53" s="208"/>
    </row>
    <row r="54" spans="1:7" ht="13.5" customHeight="1">
      <c r="A54" s="282" t="s">
        <v>665</v>
      </c>
      <c r="B54" s="282"/>
      <c r="C54" s="278" t="s">
        <v>667</v>
      </c>
      <c r="D54" s="283" t="s">
        <v>15</v>
      </c>
      <c r="E54" s="207">
        <v>24</v>
      </c>
      <c r="F54" s="208"/>
      <c r="G54" s="208"/>
    </row>
    <row r="55" spans="1:7">
      <c r="A55" s="270"/>
      <c r="B55" s="270"/>
      <c r="C55" s="278" t="s">
        <v>662</v>
      </c>
      <c r="D55" s="283" t="s">
        <v>15</v>
      </c>
      <c r="E55" s="207">
        <v>2</v>
      </c>
      <c r="F55" s="208"/>
      <c r="G55" s="208">
        <f>E55*F55</f>
        <v>0</v>
      </c>
    </row>
    <row r="56" spans="1:7" ht="12.75" customHeight="1">
      <c r="A56" s="270"/>
      <c r="B56" s="270"/>
      <c r="C56" s="227"/>
      <c r="D56" s="280"/>
      <c r="E56" s="280"/>
      <c r="F56" s="280"/>
      <c r="G56" s="281"/>
    </row>
    <row r="57" spans="1:7" ht="25.5">
      <c r="A57" s="270" t="s">
        <v>668</v>
      </c>
      <c r="B57" s="270"/>
      <c r="C57" s="278" t="s">
        <v>669</v>
      </c>
      <c r="D57" s="216"/>
      <c r="E57" s="216"/>
      <c r="F57" s="280"/>
      <c r="G57" s="281"/>
    </row>
    <row r="58" spans="1:7" ht="38.25">
      <c r="A58" s="282" t="s">
        <v>665</v>
      </c>
      <c r="B58" s="282"/>
      <c r="C58" s="278" t="s">
        <v>670</v>
      </c>
      <c r="D58" s="283" t="s">
        <v>15</v>
      </c>
      <c r="E58" s="207">
        <v>1</v>
      </c>
      <c r="F58" s="208"/>
      <c r="G58" s="208"/>
    </row>
    <row r="59" spans="1:7" ht="15.75" customHeight="1">
      <c r="A59" s="282" t="s">
        <v>665</v>
      </c>
      <c r="B59" s="282"/>
      <c r="C59" s="278" t="s">
        <v>671</v>
      </c>
      <c r="D59" s="283" t="s">
        <v>15</v>
      </c>
      <c r="E59" s="207">
        <v>1</v>
      </c>
      <c r="F59" s="208"/>
      <c r="G59" s="208"/>
    </row>
    <row r="60" spans="1:7" ht="25.5">
      <c r="A60" s="282" t="s">
        <v>665</v>
      </c>
      <c r="B60" s="282"/>
      <c r="C60" s="278" t="s">
        <v>672</v>
      </c>
      <c r="D60" s="283" t="s">
        <v>15</v>
      </c>
      <c r="E60" s="207">
        <v>6</v>
      </c>
      <c r="F60" s="208"/>
      <c r="G60" s="208"/>
    </row>
    <row r="61" spans="1:7">
      <c r="A61" s="270"/>
      <c r="B61" s="270"/>
      <c r="C61" s="278" t="s">
        <v>662</v>
      </c>
      <c r="D61" s="283" t="s">
        <v>15</v>
      </c>
      <c r="E61" s="207">
        <v>1</v>
      </c>
      <c r="F61" s="208"/>
      <c r="G61" s="208">
        <f>E61*F61</f>
        <v>0</v>
      </c>
    </row>
    <row r="62" spans="1:7">
      <c r="A62" s="270"/>
      <c r="B62" s="270"/>
      <c r="C62" s="278"/>
      <c r="D62" s="283"/>
      <c r="E62" s="207"/>
      <c r="F62" s="208"/>
      <c r="G62" s="208"/>
    </row>
    <row r="63" spans="1:7" ht="38.25">
      <c r="A63" s="270" t="s">
        <v>673</v>
      </c>
      <c r="B63" s="270"/>
      <c r="C63" s="278" t="s">
        <v>674</v>
      </c>
      <c r="D63" s="283"/>
      <c r="E63" s="207"/>
      <c r="F63" s="208"/>
      <c r="G63" s="208"/>
    </row>
    <row r="64" spans="1:7" ht="15" customHeight="1">
      <c r="A64" s="282" t="s">
        <v>665</v>
      </c>
      <c r="B64" s="282"/>
      <c r="C64" s="278" t="s">
        <v>675</v>
      </c>
      <c r="D64" s="283" t="s">
        <v>15</v>
      </c>
      <c r="E64" s="207">
        <v>1</v>
      </c>
      <c r="F64" s="208"/>
      <c r="G64" s="208"/>
    </row>
    <row r="65" spans="1:7" ht="51">
      <c r="A65" s="282" t="s">
        <v>665</v>
      </c>
      <c r="B65" s="282"/>
      <c r="C65" s="278" t="s">
        <v>676</v>
      </c>
      <c r="D65" s="283" t="s">
        <v>15</v>
      </c>
      <c r="E65" s="207">
        <v>1</v>
      </c>
      <c r="F65" s="208"/>
      <c r="G65" s="208"/>
    </row>
    <row r="66" spans="1:7" ht="38.25">
      <c r="A66" s="282" t="s">
        <v>665</v>
      </c>
      <c r="B66" s="282"/>
      <c r="C66" s="278" t="s">
        <v>677</v>
      </c>
      <c r="D66" s="283" t="s">
        <v>15</v>
      </c>
      <c r="E66" s="207">
        <v>1</v>
      </c>
      <c r="F66" s="208"/>
      <c r="G66" s="208"/>
    </row>
    <row r="67" spans="1:7" ht="25.5">
      <c r="A67" s="270"/>
      <c r="B67" s="270"/>
      <c r="C67" s="278" t="s">
        <v>678</v>
      </c>
      <c r="D67" s="283" t="s">
        <v>15</v>
      </c>
      <c r="E67" s="207">
        <v>4</v>
      </c>
      <c r="F67" s="208"/>
      <c r="G67" s="208">
        <f>E67*F67</f>
        <v>0</v>
      </c>
    </row>
    <row r="68" spans="1:7">
      <c r="A68" s="270"/>
      <c r="B68" s="270"/>
      <c r="C68" s="278"/>
      <c r="D68" s="283"/>
      <c r="E68" s="207"/>
      <c r="F68" s="208"/>
      <c r="G68" s="208"/>
    </row>
    <row r="69" spans="1:7" ht="38.25">
      <c r="A69" s="270" t="s">
        <v>679</v>
      </c>
      <c r="B69" s="270"/>
      <c r="C69" s="278" t="s">
        <v>680</v>
      </c>
      <c r="D69" s="283"/>
      <c r="E69" s="207"/>
      <c r="F69" s="208"/>
      <c r="G69" s="208"/>
    </row>
    <row r="70" spans="1:7" ht="51">
      <c r="A70" s="282" t="s">
        <v>665</v>
      </c>
      <c r="B70" s="282"/>
      <c r="C70" s="278" t="s">
        <v>675</v>
      </c>
      <c r="D70" s="283" t="s">
        <v>15</v>
      </c>
      <c r="E70" s="207">
        <v>1</v>
      </c>
      <c r="F70" s="208"/>
      <c r="G70" s="208"/>
    </row>
    <row r="71" spans="1:7" ht="51">
      <c r="A71" s="282" t="s">
        <v>665</v>
      </c>
      <c r="B71" s="282"/>
      <c r="C71" s="278" t="s">
        <v>681</v>
      </c>
      <c r="D71" s="283" t="s">
        <v>15</v>
      </c>
      <c r="E71" s="207">
        <v>1</v>
      </c>
      <c r="F71" s="208"/>
      <c r="G71" s="208"/>
    </row>
    <row r="72" spans="1:7" ht="38.25">
      <c r="A72" s="282" t="s">
        <v>665</v>
      </c>
      <c r="B72" s="282"/>
      <c r="C72" s="278" t="s">
        <v>677</v>
      </c>
      <c r="D72" s="283" t="s">
        <v>15</v>
      </c>
      <c r="E72" s="207">
        <v>2</v>
      </c>
      <c r="F72" s="208"/>
      <c r="G72" s="208"/>
    </row>
    <row r="73" spans="1:7" ht="25.5">
      <c r="A73" s="270"/>
      <c r="B73" s="270"/>
      <c r="C73" s="278" t="s">
        <v>678</v>
      </c>
      <c r="D73" s="283" t="s">
        <v>15</v>
      </c>
      <c r="E73" s="207">
        <v>13</v>
      </c>
      <c r="F73" s="208"/>
      <c r="G73" s="208">
        <f>E73*F73</f>
        <v>0</v>
      </c>
    </row>
    <row r="74" spans="1:7">
      <c r="A74" s="270"/>
      <c r="B74" s="270"/>
      <c r="C74" s="278"/>
      <c r="D74" s="283"/>
      <c r="E74" s="207"/>
      <c r="F74" s="208"/>
      <c r="G74" s="208"/>
    </row>
    <row r="75" spans="1:7" ht="40.5" customHeight="1">
      <c r="A75" s="270" t="s">
        <v>682</v>
      </c>
      <c r="B75" s="270"/>
      <c r="C75" s="278" t="s">
        <v>683</v>
      </c>
      <c r="D75" s="283"/>
      <c r="E75" s="207"/>
      <c r="F75" s="208"/>
      <c r="G75" s="208"/>
    </row>
    <row r="76" spans="1:7" ht="51">
      <c r="A76" s="282" t="s">
        <v>665</v>
      </c>
      <c r="B76" s="282"/>
      <c r="C76" s="278" t="s">
        <v>675</v>
      </c>
      <c r="D76" s="283" t="s">
        <v>15</v>
      </c>
      <c r="E76" s="207">
        <v>1</v>
      </c>
      <c r="F76" s="208"/>
      <c r="G76" s="208"/>
    </row>
    <row r="77" spans="1:7" ht="36.75" customHeight="1">
      <c r="A77" s="282" t="s">
        <v>665</v>
      </c>
      <c r="B77" s="282"/>
      <c r="C77" s="278" t="s">
        <v>684</v>
      </c>
      <c r="D77" s="283" t="s">
        <v>15</v>
      </c>
      <c r="E77" s="207">
        <v>1</v>
      </c>
      <c r="F77" s="208"/>
      <c r="G77" s="208"/>
    </row>
    <row r="78" spans="1:7" ht="39" customHeight="1">
      <c r="A78" s="282" t="s">
        <v>665</v>
      </c>
      <c r="B78" s="282"/>
      <c r="C78" s="278" t="s">
        <v>677</v>
      </c>
      <c r="D78" s="283" t="s">
        <v>15</v>
      </c>
      <c r="E78" s="207">
        <v>1</v>
      </c>
      <c r="F78" s="208"/>
      <c r="G78" s="208"/>
    </row>
    <row r="79" spans="1:7" ht="31.5" customHeight="1">
      <c r="A79" s="270"/>
      <c r="B79" s="270"/>
      <c r="C79" s="278" t="s">
        <v>678</v>
      </c>
      <c r="D79" s="283" t="s">
        <v>15</v>
      </c>
      <c r="E79" s="207">
        <v>5</v>
      </c>
      <c r="F79" s="208"/>
      <c r="G79" s="208">
        <f>E79*F79</f>
        <v>0</v>
      </c>
    </row>
    <row r="80" spans="1:7" ht="12" customHeight="1">
      <c r="A80" s="270"/>
      <c r="B80" s="270"/>
      <c r="C80" s="278"/>
      <c r="D80" s="283"/>
      <c r="E80" s="207"/>
      <c r="F80" s="208"/>
      <c r="G80" s="208"/>
    </row>
    <row r="81" spans="1:7" ht="63" customHeight="1">
      <c r="A81" s="270" t="s">
        <v>685</v>
      </c>
      <c r="B81" s="270"/>
      <c r="C81" s="203" t="s">
        <v>686</v>
      </c>
      <c r="D81" s="283"/>
      <c r="E81" s="207"/>
      <c r="F81" s="208"/>
      <c r="G81" s="208"/>
    </row>
    <row r="82" spans="1:7" ht="38.25">
      <c r="A82" s="270"/>
      <c r="B82" s="270"/>
      <c r="C82" s="203" t="s">
        <v>687</v>
      </c>
      <c r="D82" s="207" t="s">
        <v>375</v>
      </c>
      <c r="E82" s="207">
        <v>790</v>
      </c>
      <c r="F82" s="208"/>
      <c r="G82" s="208">
        <f>E82*F82</f>
        <v>0</v>
      </c>
    </row>
    <row r="83" spans="1:7">
      <c r="A83" s="270"/>
      <c r="B83" s="270"/>
      <c r="C83" s="278"/>
      <c r="D83" s="283"/>
      <c r="E83" s="207"/>
      <c r="F83" s="208"/>
      <c r="G83" s="208"/>
    </row>
    <row r="84" spans="1:7" ht="25.5">
      <c r="A84" s="270" t="s">
        <v>688</v>
      </c>
      <c r="B84" s="270"/>
      <c r="C84" s="203" t="s">
        <v>689</v>
      </c>
      <c r="D84" s="207"/>
      <c r="E84" s="207"/>
      <c r="F84" s="208"/>
      <c r="G84" s="208"/>
    </row>
    <row r="85" spans="1:7">
      <c r="A85" s="270"/>
      <c r="B85" s="270"/>
      <c r="C85" s="203" t="s">
        <v>690</v>
      </c>
      <c r="D85" s="207" t="s">
        <v>375</v>
      </c>
      <c r="E85" s="207">
        <v>790</v>
      </c>
      <c r="F85" s="208"/>
      <c r="G85" s="208">
        <f>E85*F85</f>
        <v>0</v>
      </c>
    </row>
    <row r="86" spans="1:7">
      <c r="A86" s="270"/>
      <c r="B86" s="270"/>
      <c r="C86" s="203"/>
      <c r="D86" s="207"/>
      <c r="E86" s="207"/>
      <c r="F86" s="208"/>
      <c r="G86" s="208"/>
    </row>
    <row r="87" spans="1:7" ht="25.5">
      <c r="A87" s="270" t="s">
        <v>691</v>
      </c>
      <c r="B87" s="270"/>
      <c r="C87" s="203" t="s">
        <v>692</v>
      </c>
      <c r="D87" s="207" t="s">
        <v>655</v>
      </c>
      <c r="E87" s="207">
        <v>1</v>
      </c>
      <c r="F87" s="208"/>
      <c r="G87" s="208">
        <f>E87*F87</f>
        <v>0</v>
      </c>
    </row>
    <row r="88" spans="1:7" ht="12.75" customHeight="1">
      <c r="A88" s="270"/>
      <c r="B88" s="270"/>
      <c r="C88" s="203"/>
      <c r="D88" s="207"/>
      <c r="E88" s="207"/>
      <c r="F88" s="208"/>
      <c r="G88" s="208"/>
    </row>
    <row r="89" spans="1:7" ht="76.5">
      <c r="A89" s="270" t="s">
        <v>693</v>
      </c>
      <c r="B89" s="270"/>
      <c r="C89" s="203" t="s">
        <v>694</v>
      </c>
      <c r="D89" s="207" t="s">
        <v>655</v>
      </c>
      <c r="E89" s="207">
        <v>1</v>
      </c>
      <c r="F89" s="208"/>
      <c r="G89" s="208">
        <f>E89*F89</f>
        <v>0</v>
      </c>
    </row>
    <row r="90" spans="1:7">
      <c r="A90" s="270"/>
      <c r="B90" s="270"/>
      <c r="C90" s="278"/>
      <c r="D90" s="283"/>
      <c r="E90" s="207"/>
      <c r="F90" s="208"/>
      <c r="G90" s="208"/>
    </row>
    <row r="91" spans="1:7" ht="15" thickBot="1">
      <c r="A91" s="274"/>
      <c r="B91" s="274"/>
      <c r="C91" s="275"/>
      <c r="D91" s="423" t="s">
        <v>35</v>
      </c>
      <c r="E91" s="423"/>
      <c r="F91" s="423"/>
      <c r="G91" s="276">
        <f>SUM(G48:G90)</f>
        <v>0</v>
      </c>
    </row>
    <row r="92" spans="1:7" ht="15" customHeight="1" thickTop="1">
      <c r="A92" s="203"/>
      <c r="B92" s="203"/>
      <c r="C92" s="203"/>
      <c r="D92" s="203"/>
      <c r="E92" s="203"/>
      <c r="F92" s="208"/>
      <c r="G92" s="208"/>
    </row>
    <row r="93" spans="1:7">
      <c r="A93" s="270">
        <v>3</v>
      </c>
      <c r="B93" s="270"/>
      <c r="C93" s="227" t="s">
        <v>385</v>
      </c>
      <c r="D93" s="270"/>
      <c r="E93" s="270"/>
      <c r="F93" s="270"/>
      <c r="G93" s="270"/>
    </row>
    <row r="94" spans="1:7" ht="10.5" hidden="1" customHeight="1">
      <c r="A94" s="270"/>
      <c r="B94" s="270"/>
      <c r="C94" s="223"/>
      <c r="D94" s="270"/>
      <c r="E94" s="270"/>
      <c r="F94" s="270"/>
      <c r="G94" s="270"/>
    </row>
    <row r="95" spans="1:7" ht="168.75" customHeight="1">
      <c r="A95" s="270"/>
      <c r="B95" s="270"/>
      <c r="C95" s="223" t="s">
        <v>695</v>
      </c>
      <c r="D95" s="270"/>
      <c r="E95" s="270"/>
      <c r="F95" s="270"/>
      <c r="G95" s="270"/>
    </row>
    <row r="96" spans="1:7" ht="12" customHeight="1">
      <c r="A96" s="270"/>
      <c r="B96" s="270"/>
      <c r="C96" s="203"/>
      <c r="D96" s="270"/>
      <c r="E96" s="270"/>
      <c r="F96" s="270"/>
      <c r="G96" s="270"/>
    </row>
    <row r="97" spans="1:7" ht="38.25">
      <c r="A97" s="270" t="s">
        <v>696</v>
      </c>
      <c r="B97" s="270"/>
      <c r="C97" s="278" t="s">
        <v>664</v>
      </c>
      <c r="D97" s="216"/>
      <c r="E97" s="216"/>
      <c r="F97" s="280"/>
      <c r="G97" s="281"/>
    </row>
    <row r="98" spans="1:7" ht="51">
      <c r="A98" s="282" t="s">
        <v>665</v>
      </c>
      <c r="B98" s="282"/>
      <c r="C98" s="278" t="s">
        <v>666</v>
      </c>
      <c r="D98" s="283" t="s">
        <v>15</v>
      </c>
      <c r="E98" s="207">
        <v>1</v>
      </c>
      <c r="F98" s="208"/>
      <c r="G98" s="208"/>
    </row>
    <row r="99" spans="1:7" ht="14.25" customHeight="1">
      <c r="A99" s="282" t="s">
        <v>665</v>
      </c>
      <c r="B99" s="282"/>
      <c r="C99" s="278" t="s">
        <v>667</v>
      </c>
      <c r="D99" s="283" t="s">
        <v>15</v>
      </c>
      <c r="E99" s="207">
        <v>24</v>
      </c>
      <c r="F99" s="208"/>
      <c r="G99" s="208"/>
    </row>
    <row r="100" spans="1:7" ht="23.25" customHeight="1">
      <c r="A100" s="270"/>
      <c r="B100" s="270"/>
      <c r="C100" s="278" t="s">
        <v>662</v>
      </c>
      <c r="D100" s="283" t="s">
        <v>15</v>
      </c>
      <c r="E100" s="207">
        <v>1</v>
      </c>
      <c r="F100" s="208"/>
      <c r="G100" s="208">
        <f>E100*F100</f>
        <v>0</v>
      </c>
    </row>
    <row r="101" spans="1:7">
      <c r="A101" s="270"/>
      <c r="B101" s="270"/>
      <c r="C101" s="278"/>
      <c r="D101" s="283"/>
      <c r="E101" s="207"/>
      <c r="F101" s="208"/>
      <c r="G101" s="208"/>
    </row>
    <row r="102" spans="1:7" ht="63.75">
      <c r="A102" s="270" t="s">
        <v>697</v>
      </c>
      <c r="B102" s="270"/>
      <c r="C102" s="278" t="s">
        <v>698</v>
      </c>
      <c r="D102" s="283" t="s">
        <v>15</v>
      </c>
      <c r="E102" s="207">
        <v>10</v>
      </c>
      <c r="F102" s="208"/>
      <c r="G102" s="208">
        <f>E102*F102</f>
        <v>0</v>
      </c>
    </row>
    <row r="103" spans="1:7">
      <c r="A103" s="270"/>
      <c r="B103" s="270"/>
      <c r="C103" s="278"/>
      <c r="D103" s="283"/>
      <c r="E103" s="207"/>
      <c r="F103" s="208"/>
      <c r="G103" s="208"/>
    </row>
    <row r="104" spans="1:7" ht="63.75" customHeight="1">
      <c r="A104" s="270" t="s">
        <v>699</v>
      </c>
      <c r="B104" s="270"/>
      <c r="C104" s="203" t="s">
        <v>686</v>
      </c>
      <c r="D104" s="207"/>
      <c r="E104" s="207"/>
      <c r="F104" s="208"/>
      <c r="G104" s="208"/>
    </row>
    <row r="105" spans="1:7" ht="42.75" customHeight="1">
      <c r="A105" s="270"/>
      <c r="B105" s="270"/>
      <c r="C105" s="203" t="s">
        <v>687</v>
      </c>
      <c r="D105" s="207" t="s">
        <v>375</v>
      </c>
      <c r="E105" s="207">
        <v>240</v>
      </c>
      <c r="F105" s="208"/>
      <c r="G105" s="208">
        <f>E105*F105</f>
        <v>0</v>
      </c>
    </row>
    <row r="106" spans="1:7">
      <c r="A106" s="270"/>
      <c r="B106" s="270"/>
      <c r="C106" s="278"/>
      <c r="D106" s="283"/>
      <c r="E106" s="207"/>
      <c r="F106" s="208"/>
      <c r="G106" s="208"/>
    </row>
    <row r="107" spans="1:7" ht="51">
      <c r="A107" s="270" t="s">
        <v>700</v>
      </c>
      <c r="B107" s="270"/>
      <c r="C107" s="203" t="s">
        <v>701</v>
      </c>
      <c r="D107" s="283" t="s">
        <v>15</v>
      </c>
      <c r="E107" s="207">
        <v>10</v>
      </c>
      <c r="F107" s="208"/>
      <c r="G107" s="208">
        <f>E107*F107</f>
        <v>0</v>
      </c>
    </row>
    <row r="108" spans="1:7">
      <c r="A108" s="270"/>
      <c r="B108" s="270"/>
      <c r="C108" s="278"/>
      <c r="D108" s="283"/>
      <c r="E108" s="207"/>
      <c r="F108" s="208"/>
      <c r="G108" s="208"/>
    </row>
    <row r="109" spans="1:7" ht="25.5">
      <c r="A109" s="270" t="s">
        <v>702</v>
      </c>
      <c r="B109" s="270"/>
      <c r="C109" s="203" t="s">
        <v>689</v>
      </c>
      <c r="D109" s="207"/>
      <c r="E109" s="207"/>
      <c r="F109" s="208"/>
      <c r="G109" s="208"/>
    </row>
    <row r="110" spans="1:7" ht="24.75" customHeight="1">
      <c r="A110" s="270"/>
      <c r="B110" s="270"/>
      <c r="C110" s="203" t="s">
        <v>690</v>
      </c>
      <c r="D110" s="207" t="s">
        <v>375</v>
      </c>
      <c r="E110" s="207">
        <v>240</v>
      </c>
      <c r="F110" s="208"/>
      <c r="G110" s="208">
        <f>E110*F110</f>
        <v>0</v>
      </c>
    </row>
    <row r="111" spans="1:7">
      <c r="A111" s="270"/>
      <c r="B111" s="270"/>
      <c r="C111" s="203"/>
      <c r="D111" s="207"/>
      <c r="E111" s="207"/>
      <c r="F111" s="208"/>
      <c r="G111" s="208"/>
    </row>
    <row r="112" spans="1:7" ht="36" customHeight="1">
      <c r="A112" s="270" t="s">
        <v>703</v>
      </c>
      <c r="B112" s="270"/>
      <c r="C112" s="203" t="s">
        <v>692</v>
      </c>
      <c r="D112" s="207" t="s">
        <v>655</v>
      </c>
      <c r="E112" s="207">
        <v>1</v>
      </c>
      <c r="F112" s="208"/>
      <c r="G112" s="208">
        <f>E112*F112</f>
        <v>0</v>
      </c>
    </row>
    <row r="113" spans="1:7" ht="15" customHeight="1">
      <c r="A113" s="270"/>
      <c r="B113" s="270"/>
      <c r="C113" s="203"/>
      <c r="D113" s="207"/>
      <c r="E113" s="207"/>
      <c r="F113" s="208"/>
      <c r="G113" s="208"/>
    </row>
    <row r="114" spans="1:7" ht="87.75" customHeight="1">
      <c r="A114" s="270" t="s">
        <v>704</v>
      </c>
      <c r="B114" s="270"/>
      <c r="C114" s="203" t="s">
        <v>694</v>
      </c>
      <c r="D114" s="207" t="s">
        <v>655</v>
      </c>
      <c r="E114" s="207">
        <v>1</v>
      </c>
      <c r="F114" s="208"/>
      <c r="G114" s="208">
        <f>E114*F114</f>
        <v>0</v>
      </c>
    </row>
    <row r="115" spans="1:7" ht="15" customHeight="1">
      <c r="A115" s="270"/>
      <c r="B115" s="270"/>
      <c r="C115" s="278"/>
      <c r="D115" s="283"/>
      <c r="E115" s="207"/>
      <c r="F115" s="208"/>
      <c r="G115" s="208"/>
    </row>
    <row r="116" spans="1:7" ht="15" customHeight="1" thickBot="1">
      <c r="A116" s="274"/>
      <c r="B116" s="274"/>
      <c r="C116" s="275"/>
      <c r="D116" s="423" t="s">
        <v>35</v>
      </c>
      <c r="E116" s="423"/>
      <c r="F116" s="423"/>
      <c r="G116" s="276">
        <f>SUM(G94:G115)</f>
        <v>0</v>
      </c>
    </row>
    <row r="117" spans="1:7" ht="15" thickTop="1">
      <c r="A117" s="203"/>
      <c r="B117" s="203"/>
      <c r="C117" s="222"/>
      <c r="D117" s="203"/>
      <c r="E117" s="203"/>
      <c r="F117" s="208"/>
      <c r="G117" s="208"/>
    </row>
    <row r="118" spans="1:7">
      <c r="A118" s="270">
        <v>4</v>
      </c>
      <c r="B118" s="270"/>
      <c r="C118" s="227" t="s">
        <v>386</v>
      </c>
      <c r="D118" s="270"/>
      <c r="E118" s="270"/>
      <c r="F118" s="270"/>
      <c r="G118" s="270"/>
    </row>
    <row r="119" spans="1:7" ht="8.25" customHeight="1">
      <c r="A119" s="270"/>
      <c r="B119" s="270"/>
      <c r="C119" s="223"/>
      <c r="D119" s="270"/>
      <c r="E119" s="270"/>
      <c r="F119" s="270"/>
      <c r="G119" s="270"/>
    </row>
    <row r="120" spans="1:7" ht="63.75">
      <c r="A120" s="270"/>
      <c r="B120" s="270"/>
      <c r="C120" s="284" t="s">
        <v>705</v>
      </c>
      <c r="D120" s="270"/>
      <c r="E120" s="270"/>
      <c r="F120" s="270"/>
      <c r="G120" s="270"/>
    </row>
    <row r="121" spans="1:7" ht="11.25" customHeight="1">
      <c r="A121" s="270"/>
      <c r="B121" s="270"/>
      <c r="C121" s="223"/>
      <c r="D121" s="270"/>
      <c r="E121" s="270"/>
      <c r="F121" s="270"/>
      <c r="G121" s="270"/>
    </row>
    <row r="122" spans="1:7" ht="25.5">
      <c r="A122" s="270" t="s">
        <v>706</v>
      </c>
      <c r="B122" s="270"/>
      <c r="C122" s="278" t="s">
        <v>707</v>
      </c>
      <c r="D122" s="283"/>
      <c r="E122" s="207"/>
      <c r="F122" s="208"/>
      <c r="G122" s="208"/>
    </row>
    <row r="123" spans="1:7" ht="51">
      <c r="A123" s="282" t="s">
        <v>665</v>
      </c>
      <c r="B123" s="282"/>
      <c r="C123" s="278" t="s">
        <v>675</v>
      </c>
      <c r="D123" s="283" t="s">
        <v>15</v>
      </c>
      <c r="E123" s="207">
        <v>1</v>
      </c>
      <c r="F123" s="208"/>
      <c r="G123" s="208"/>
    </row>
    <row r="124" spans="1:7" ht="51">
      <c r="A124" s="282" t="s">
        <v>665</v>
      </c>
      <c r="B124" s="282"/>
      <c r="C124" s="278" t="s">
        <v>708</v>
      </c>
      <c r="D124" s="283" t="s">
        <v>15</v>
      </c>
      <c r="E124" s="207">
        <v>1</v>
      </c>
      <c r="F124" s="208"/>
      <c r="G124" s="208"/>
    </row>
    <row r="125" spans="1:7">
      <c r="A125" s="282" t="s">
        <v>665</v>
      </c>
      <c r="B125" s="282"/>
      <c r="C125" s="278" t="s">
        <v>709</v>
      </c>
      <c r="D125" s="283" t="s">
        <v>15</v>
      </c>
      <c r="E125" s="207">
        <v>1</v>
      </c>
      <c r="F125" s="208"/>
      <c r="G125" s="208"/>
    </row>
    <row r="126" spans="1:7" ht="33.75" customHeight="1">
      <c r="A126" s="270"/>
      <c r="B126" s="270"/>
      <c r="C126" s="278" t="s">
        <v>678</v>
      </c>
      <c r="D126" s="283" t="s">
        <v>15</v>
      </c>
      <c r="E126" s="207">
        <v>5</v>
      </c>
      <c r="F126" s="208"/>
      <c r="G126" s="208">
        <f>E126*F126</f>
        <v>0</v>
      </c>
    </row>
    <row r="127" spans="1:7">
      <c r="A127" s="270"/>
      <c r="B127" s="270"/>
      <c r="C127" s="278"/>
      <c r="D127" s="283"/>
      <c r="E127" s="207"/>
      <c r="F127" s="208"/>
      <c r="G127" s="208"/>
    </row>
    <row r="128" spans="1:7" ht="85.5" customHeight="1">
      <c r="A128" s="270" t="s">
        <v>710</v>
      </c>
      <c r="B128" s="270"/>
      <c r="C128" s="278" t="s">
        <v>711</v>
      </c>
      <c r="D128" s="283" t="s">
        <v>375</v>
      </c>
      <c r="E128" s="207">
        <v>120</v>
      </c>
      <c r="F128" s="208"/>
      <c r="G128" s="208">
        <f>E128*F128</f>
        <v>0</v>
      </c>
    </row>
    <row r="129" spans="1:7">
      <c r="A129" s="270"/>
      <c r="B129" s="270"/>
      <c r="C129" s="278"/>
      <c r="D129" s="283"/>
      <c r="E129" s="207"/>
      <c r="F129" s="208"/>
      <c r="G129" s="208"/>
    </row>
    <row r="130" spans="1:7" ht="62.25" customHeight="1">
      <c r="A130" s="270" t="s">
        <v>712</v>
      </c>
      <c r="B130" s="270"/>
      <c r="C130" s="278" t="s">
        <v>713</v>
      </c>
      <c r="D130" s="283" t="s">
        <v>375</v>
      </c>
      <c r="E130" s="207">
        <v>90</v>
      </c>
      <c r="F130" s="208"/>
      <c r="G130" s="208">
        <f>E130*F130</f>
        <v>0</v>
      </c>
    </row>
    <row r="131" spans="1:7">
      <c r="A131" s="270"/>
      <c r="B131" s="270"/>
      <c r="C131" s="278"/>
      <c r="D131" s="283"/>
      <c r="E131" s="207"/>
      <c r="F131" s="208"/>
      <c r="G131" s="208"/>
    </row>
    <row r="132" spans="1:7" ht="36.75" customHeight="1">
      <c r="A132" s="270" t="s">
        <v>714</v>
      </c>
      <c r="B132" s="270"/>
      <c r="C132" s="285" t="s">
        <v>715</v>
      </c>
      <c r="D132" s="207" t="s">
        <v>655</v>
      </c>
      <c r="E132" s="207">
        <v>1</v>
      </c>
      <c r="F132" s="208"/>
      <c r="G132" s="208">
        <f>E132*F132</f>
        <v>0</v>
      </c>
    </row>
    <row r="133" spans="1:7" ht="12" customHeight="1">
      <c r="A133" s="270"/>
      <c r="B133" s="270"/>
      <c r="C133" s="278"/>
      <c r="D133" s="283"/>
      <c r="E133" s="207"/>
      <c r="F133" s="208"/>
      <c r="G133" s="208"/>
    </row>
    <row r="134" spans="1:7" ht="87.75" customHeight="1">
      <c r="A134" s="270" t="s">
        <v>716</v>
      </c>
      <c r="B134" s="270"/>
      <c r="C134" s="203" t="s">
        <v>694</v>
      </c>
      <c r="D134" s="207" t="s">
        <v>655</v>
      </c>
      <c r="E134" s="207">
        <v>1</v>
      </c>
      <c r="F134" s="208"/>
      <c r="G134" s="208">
        <f>E134*F134</f>
        <v>0</v>
      </c>
    </row>
    <row r="135" spans="1:7" ht="17.25" customHeight="1">
      <c r="A135" s="270"/>
      <c r="B135" s="270"/>
      <c r="C135" s="278"/>
      <c r="D135" s="283"/>
      <c r="E135" s="207"/>
      <c r="F135" s="208"/>
      <c r="G135" s="208"/>
    </row>
    <row r="136" spans="1:7" ht="16.5" customHeight="1" thickBot="1">
      <c r="A136" s="274"/>
      <c r="B136" s="274"/>
      <c r="C136" s="275"/>
      <c r="D136" s="423" t="s">
        <v>35</v>
      </c>
      <c r="E136" s="423"/>
      <c r="F136" s="423"/>
      <c r="G136" s="276">
        <f>SUM(G121:G135)</f>
        <v>0</v>
      </c>
    </row>
    <row r="137" spans="1:7" ht="15" customHeight="1" thickTop="1">
      <c r="A137" s="203"/>
      <c r="B137" s="203"/>
      <c r="C137" s="222"/>
      <c r="D137" s="203"/>
      <c r="E137" s="203"/>
      <c r="F137" s="208"/>
      <c r="G137" s="208"/>
    </row>
    <row r="138" spans="1:7" ht="17.25" customHeight="1">
      <c r="A138" s="286" t="s">
        <v>549</v>
      </c>
      <c r="B138" s="287"/>
      <c r="C138" s="424" t="s">
        <v>387</v>
      </c>
      <c r="D138" s="424"/>
      <c r="E138" s="424"/>
      <c r="F138" s="424"/>
      <c r="G138" s="424"/>
    </row>
    <row r="139" spans="1:7" ht="378.75" customHeight="1">
      <c r="A139" s="415" t="s">
        <v>717</v>
      </c>
      <c r="B139" s="419"/>
      <c r="C139" s="417" t="s">
        <v>718</v>
      </c>
      <c r="D139" s="425" t="s">
        <v>719</v>
      </c>
      <c r="E139" s="426">
        <v>1</v>
      </c>
      <c r="F139" s="416"/>
      <c r="G139" s="416">
        <f>E139*F139</f>
        <v>0</v>
      </c>
    </row>
    <row r="140" spans="1:7" ht="15" customHeight="1">
      <c r="A140" s="415"/>
      <c r="B140" s="420"/>
      <c r="C140" s="418"/>
      <c r="D140" s="425"/>
      <c r="E140" s="426"/>
      <c r="F140" s="416"/>
      <c r="G140" s="416"/>
    </row>
    <row r="141" spans="1:7" ht="15" customHeight="1">
      <c r="A141" s="209"/>
      <c r="B141" s="209"/>
      <c r="C141" s="210"/>
      <c r="D141" s="206"/>
      <c r="E141" s="207"/>
      <c r="F141" s="208"/>
      <c r="G141" s="208"/>
    </row>
    <row r="142" spans="1:7" ht="15" customHeight="1" thickBot="1">
      <c r="A142" s="274"/>
      <c r="B142" s="274"/>
      <c r="C142" s="275"/>
      <c r="D142" s="423" t="s">
        <v>35</v>
      </c>
      <c r="E142" s="423"/>
      <c r="F142" s="423"/>
      <c r="G142" s="276">
        <f>SUM(G139:G141)</f>
        <v>0</v>
      </c>
    </row>
    <row r="143" spans="1:7" ht="15" customHeight="1" thickTop="1">
      <c r="A143" s="209"/>
      <c r="B143" s="209"/>
      <c r="C143" s="211"/>
      <c r="D143" s="206"/>
      <c r="E143" s="207"/>
      <c r="F143" s="208"/>
      <c r="G143" s="208"/>
    </row>
    <row r="144" spans="1:7" ht="15" customHeight="1">
      <c r="A144" s="205"/>
      <c r="B144" s="205"/>
      <c r="C144" s="225"/>
      <c r="D144" s="206"/>
      <c r="E144" s="207"/>
      <c r="F144" s="208"/>
      <c r="G144" s="208"/>
    </row>
    <row r="145" spans="1:7" ht="15" customHeight="1">
      <c r="A145" s="205"/>
      <c r="B145" s="399" t="s">
        <v>607</v>
      </c>
      <c r="C145" s="400"/>
      <c r="D145" s="289"/>
      <c r="E145" s="290"/>
      <c r="F145" s="248"/>
      <c r="G145" s="248"/>
    </row>
    <row r="146" spans="1:7" ht="12" customHeight="1">
      <c r="A146" s="205"/>
      <c r="B146" s="288"/>
      <c r="C146" s="288"/>
      <c r="D146" s="289"/>
      <c r="E146" s="290"/>
      <c r="F146" s="248"/>
      <c r="G146" s="248"/>
    </row>
    <row r="147" spans="1:7" ht="17.25" customHeight="1">
      <c r="A147" s="205"/>
      <c r="B147" s="421" t="s">
        <v>720</v>
      </c>
      <c r="C147" s="422"/>
      <c r="D147" s="289"/>
      <c r="E147" s="290"/>
      <c r="F147" s="248"/>
      <c r="G147" s="293">
        <f>G43</f>
        <v>0</v>
      </c>
    </row>
    <row r="148" spans="1:7" ht="10.5" customHeight="1">
      <c r="A148" s="205"/>
      <c r="B148" s="288"/>
      <c r="C148" s="291"/>
      <c r="D148" s="289"/>
      <c r="E148" s="290"/>
      <c r="F148" s="248"/>
      <c r="G148" s="293"/>
    </row>
    <row r="149" spans="1:7" ht="14.25" customHeight="1">
      <c r="A149" s="205"/>
      <c r="B149" s="421" t="s">
        <v>721</v>
      </c>
      <c r="C149" s="422"/>
      <c r="D149" s="289"/>
      <c r="E149" s="290"/>
      <c r="F149" s="248"/>
      <c r="G149" s="293">
        <f>G91</f>
        <v>0</v>
      </c>
    </row>
    <row r="150" spans="1:7" ht="10.5" customHeight="1">
      <c r="A150" s="205"/>
      <c r="B150" s="288"/>
      <c r="C150" s="288"/>
      <c r="D150" s="289"/>
      <c r="E150" s="290"/>
      <c r="F150" s="248"/>
      <c r="G150" s="293"/>
    </row>
    <row r="151" spans="1:7" ht="13.5" customHeight="1">
      <c r="A151" s="205"/>
      <c r="B151" s="421" t="s">
        <v>722</v>
      </c>
      <c r="C151" s="422"/>
      <c r="D151" s="289"/>
      <c r="E151" s="290"/>
      <c r="F151" s="248"/>
      <c r="G151" s="293">
        <f>G116</f>
        <v>0</v>
      </c>
    </row>
    <row r="152" spans="1:7" ht="8.25" customHeight="1">
      <c r="A152" s="205"/>
      <c r="B152" s="288"/>
      <c r="C152" s="288"/>
      <c r="D152" s="289"/>
      <c r="E152" s="290"/>
      <c r="F152" s="248"/>
      <c r="G152" s="293"/>
    </row>
    <row r="153" spans="1:7" ht="15" customHeight="1">
      <c r="A153" s="205"/>
      <c r="B153" s="421" t="s">
        <v>723</v>
      </c>
      <c r="C153" s="422"/>
      <c r="D153" s="289"/>
      <c r="E153" s="290"/>
      <c r="F153" s="248"/>
      <c r="G153" s="293">
        <f>G136</f>
        <v>0</v>
      </c>
    </row>
    <row r="154" spans="1:7" ht="8.25" customHeight="1">
      <c r="A154" s="205"/>
      <c r="B154" s="288"/>
      <c r="C154" s="292"/>
      <c r="D154" s="289"/>
      <c r="E154" s="290"/>
      <c r="F154" s="248"/>
      <c r="G154" s="293"/>
    </row>
    <row r="155" spans="1:7" ht="15" customHeight="1">
      <c r="A155" s="205"/>
      <c r="B155" s="421" t="s">
        <v>724</v>
      </c>
      <c r="C155" s="422"/>
      <c r="D155" s="289"/>
      <c r="E155" s="290"/>
      <c r="F155" s="248"/>
      <c r="G155" s="293">
        <f>G142</f>
        <v>0</v>
      </c>
    </row>
    <row r="156" spans="1:7" ht="18" customHeight="1">
      <c r="A156" s="205"/>
      <c r="B156" s="205"/>
      <c r="C156" s="205"/>
      <c r="D156" s="206"/>
      <c r="E156" s="207"/>
      <c r="F156" s="208"/>
      <c r="G156" s="208"/>
    </row>
    <row r="157" spans="1:7" ht="15" customHeight="1">
      <c r="A157" s="205"/>
      <c r="B157" s="205"/>
      <c r="C157" s="227"/>
      <c r="D157" s="206"/>
      <c r="E157" s="207"/>
      <c r="F157" s="208"/>
      <c r="G157" s="208"/>
    </row>
    <row r="158" spans="1:7" ht="18" customHeight="1">
      <c r="A158" s="205"/>
      <c r="B158" s="205"/>
      <c r="C158" s="427" t="s">
        <v>626</v>
      </c>
      <c r="D158" s="396"/>
      <c r="E158" s="396"/>
      <c r="F158" s="295" t="s">
        <v>609</v>
      </c>
      <c r="G158" s="293">
        <f>SUM(G146:G156)</f>
        <v>0</v>
      </c>
    </row>
    <row r="159" spans="1:7" ht="17.25" customHeight="1">
      <c r="A159" s="205"/>
      <c r="B159" s="205"/>
      <c r="C159" s="205"/>
      <c r="D159" s="206"/>
      <c r="E159" s="207"/>
      <c r="F159" s="208"/>
      <c r="G159" s="208"/>
    </row>
    <row r="160" spans="1:7" ht="12" customHeight="1">
      <c r="A160" s="205"/>
      <c r="B160" s="205"/>
      <c r="C160" s="227"/>
      <c r="D160" s="206"/>
      <c r="E160" s="207"/>
      <c r="F160" s="208"/>
      <c r="G160" s="208"/>
    </row>
    <row r="161" spans="1:7" ht="15" customHeight="1">
      <c r="A161" s="205"/>
      <c r="B161" s="205"/>
      <c r="C161" s="205"/>
      <c r="D161" s="206"/>
      <c r="E161" s="207"/>
      <c r="F161" s="208"/>
      <c r="G161" s="208"/>
    </row>
    <row r="162" spans="1:7" ht="15" customHeight="1">
      <c r="A162" s="30"/>
      <c r="B162" s="201"/>
      <c r="C162" s="382" t="s">
        <v>743</v>
      </c>
      <c r="D162" s="382"/>
      <c r="E162" s="382"/>
      <c r="F162" s="382"/>
    </row>
    <row r="163" spans="1:7" ht="15" customHeight="1">
      <c r="A163" s="205"/>
      <c r="B163" s="205"/>
      <c r="C163" s="227"/>
      <c r="D163" s="206"/>
      <c r="E163" s="207"/>
      <c r="F163" s="208"/>
      <c r="G163" s="208"/>
    </row>
    <row r="164" spans="1:7" ht="135" customHeight="1">
      <c r="A164" s="428" t="s">
        <v>726</v>
      </c>
      <c r="B164" s="407"/>
      <c r="C164" s="407"/>
      <c r="D164" s="407"/>
      <c r="E164" s="407"/>
      <c r="F164" s="407"/>
      <c r="G164" s="407"/>
    </row>
    <row r="165" spans="1:7" ht="13.5" customHeight="1">
      <c r="A165" s="299"/>
      <c r="B165" s="209"/>
      <c r="C165" s="210"/>
      <c r="D165" s="206"/>
      <c r="E165" s="207"/>
      <c r="F165" s="296"/>
      <c r="G165" s="296"/>
    </row>
    <row r="166" spans="1:7" ht="13.5" customHeight="1">
      <c r="A166" s="301" t="s">
        <v>511</v>
      </c>
      <c r="B166" s="297"/>
      <c r="C166" s="298" t="s">
        <v>742</v>
      </c>
      <c r="D166" s="206"/>
      <c r="E166" s="207"/>
      <c r="F166" s="221"/>
      <c r="G166" s="221"/>
    </row>
    <row r="167" spans="1:7" ht="12" customHeight="1">
      <c r="A167" s="299"/>
      <c r="B167" s="209"/>
      <c r="C167" s="210"/>
      <c r="D167" s="206"/>
      <c r="E167" s="207"/>
      <c r="F167" s="221"/>
      <c r="G167" s="221"/>
    </row>
    <row r="168" spans="1:7" ht="252" customHeight="1">
      <c r="A168" s="277" t="s">
        <v>744</v>
      </c>
      <c r="B168" s="209"/>
      <c r="C168" s="220" t="s">
        <v>727</v>
      </c>
      <c r="D168" s="299" t="s">
        <v>15</v>
      </c>
      <c r="E168" s="207">
        <v>1</v>
      </c>
      <c r="F168" s="307"/>
      <c r="G168" s="307">
        <f>E168*F168</f>
        <v>0</v>
      </c>
    </row>
    <row r="169" spans="1:7" ht="15" customHeight="1">
      <c r="A169" s="277"/>
      <c r="B169" s="209"/>
      <c r="C169" s="220"/>
      <c r="D169" s="299"/>
      <c r="E169" s="207"/>
      <c r="F169" s="307"/>
      <c r="G169" s="307"/>
    </row>
    <row r="170" spans="1:7" ht="48" customHeight="1">
      <c r="A170" s="277" t="s">
        <v>745</v>
      </c>
      <c r="B170" s="205"/>
      <c r="C170" s="244" t="s">
        <v>746</v>
      </c>
      <c r="D170" s="299" t="s">
        <v>15</v>
      </c>
      <c r="E170" s="207">
        <v>1</v>
      </c>
      <c r="F170" s="307"/>
      <c r="G170" s="307">
        <f>E170*F170</f>
        <v>0</v>
      </c>
    </row>
    <row r="171" spans="1:7" ht="15" customHeight="1">
      <c r="A171" s="277"/>
      <c r="B171" s="209"/>
      <c r="C171" s="220"/>
      <c r="D171" s="299"/>
      <c r="E171" s="207"/>
      <c r="F171" s="307"/>
      <c r="G171" s="307"/>
    </row>
    <row r="172" spans="1:7" ht="37.5" customHeight="1">
      <c r="A172" s="277" t="s">
        <v>747</v>
      </c>
      <c r="B172" s="209"/>
      <c r="C172" s="220" t="s">
        <v>748</v>
      </c>
      <c r="D172" s="299" t="s">
        <v>15</v>
      </c>
      <c r="E172" s="207">
        <v>2</v>
      </c>
      <c r="F172" s="307"/>
      <c r="G172" s="307">
        <f>E172*F172</f>
        <v>0</v>
      </c>
    </row>
    <row r="173" spans="1:7" ht="12.75" customHeight="1">
      <c r="A173" s="277"/>
      <c r="B173" s="205"/>
      <c r="C173" s="244"/>
      <c r="D173" s="299"/>
      <c r="E173" s="207"/>
      <c r="F173" s="307"/>
      <c r="G173" s="307"/>
    </row>
    <row r="174" spans="1:7" ht="97.5" customHeight="1">
      <c r="A174" s="277" t="s">
        <v>749</v>
      </c>
      <c r="B174" s="209"/>
      <c r="C174" s="220" t="s">
        <v>750</v>
      </c>
      <c r="D174" s="299" t="s">
        <v>15</v>
      </c>
      <c r="E174" s="207">
        <v>25</v>
      </c>
      <c r="F174" s="307"/>
      <c r="G174" s="307">
        <f>E174*F174</f>
        <v>0</v>
      </c>
    </row>
    <row r="175" spans="1:7" ht="12" customHeight="1">
      <c r="A175" s="277"/>
      <c r="B175" s="209"/>
      <c r="C175" s="220"/>
      <c r="D175" s="299"/>
      <c r="E175" s="207"/>
      <c r="F175" s="307"/>
      <c r="G175" s="307"/>
    </row>
    <row r="176" spans="1:7" ht="38.25" customHeight="1">
      <c r="A176" s="300" t="s">
        <v>751</v>
      </c>
      <c r="B176" s="205"/>
      <c r="C176" s="244" t="s">
        <v>728</v>
      </c>
      <c r="D176" s="299" t="s">
        <v>15</v>
      </c>
      <c r="E176" s="207">
        <v>25</v>
      </c>
      <c r="F176" s="307"/>
      <c r="G176" s="307">
        <f>E176*F176</f>
        <v>0</v>
      </c>
    </row>
    <row r="177" spans="1:7" ht="12.75" customHeight="1">
      <c r="A177" s="299"/>
      <c r="B177" s="209"/>
      <c r="C177" s="220"/>
      <c r="D177" s="299"/>
      <c r="E177" s="207"/>
      <c r="F177" s="307"/>
      <c r="G177" s="307"/>
    </row>
    <row r="178" spans="1:7" ht="88.5" customHeight="1">
      <c r="A178" s="277" t="s">
        <v>752</v>
      </c>
      <c r="B178" s="209"/>
      <c r="C178" s="220" t="s">
        <v>753</v>
      </c>
      <c r="D178" s="299" t="s">
        <v>15</v>
      </c>
      <c r="E178" s="207">
        <v>5</v>
      </c>
      <c r="F178" s="307"/>
      <c r="G178" s="307">
        <f>E178*F178</f>
        <v>0</v>
      </c>
    </row>
    <row r="179" spans="1:7" ht="14.25" customHeight="1">
      <c r="A179" s="277"/>
      <c r="B179" s="212"/>
      <c r="C179" s="303"/>
      <c r="D179" s="299"/>
      <c r="E179" s="207"/>
      <c r="F179" s="307"/>
      <c r="G179" s="307"/>
    </row>
    <row r="180" spans="1:7" ht="84" customHeight="1">
      <c r="A180" s="277" t="s">
        <v>754</v>
      </c>
      <c r="B180" s="209"/>
      <c r="C180" s="304" t="s">
        <v>729</v>
      </c>
      <c r="D180" s="299" t="s">
        <v>15</v>
      </c>
      <c r="E180" s="207">
        <v>4</v>
      </c>
      <c r="F180" s="307"/>
      <c r="G180" s="307">
        <f>E180*F180</f>
        <v>0</v>
      </c>
    </row>
    <row r="181" spans="1:7" ht="12.75" customHeight="1">
      <c r="A181" s="277"/>
      <c r="B181" s="209"/>
      <c r="C181" s="304"/>
      <c r="D181" s="299"/>
      <c r="E181" s="207"/>
      <c r="F181" s="307"/>
      <c r="G181" s="307"/>
    </row>
    <row r="182" spans="1:7" ht="50.25" customHeight="1">
      <c r="A182" s="277" t="s">
        <v>755</v>
      </c>
      <c r="B182" s="209"/>
      <c r="C182" s="304" t="s">
        <v>730</v>
      </c>
      <c r="D182" s="299" t="s">
        <v>15</v>
      </c>
      <c r="E182" s="207">
        <v>1</v>
      </c>
      <c r="F182" s="307"/>
      <c r="G182" s="307">
        <f>E182*F182</f>
        <v>0</v>
      </c>
    </row>
    <row r="183" spans="1:7" ht="15" customHeight="1">
      <c r="A183" s="277"/>
      <c r="B183" s="209"/>
      <c r="C183" s="304"/>
      <c r="D183" s="206"/>
      <c r="E183" s="207"/>
      <c r="F183" s="208"/>
      <c r="G183" s="208"/>
    </row>
    <row r="184" spans="1:7" ht="15" customHeight="1" thickBot="1">
      <c r="A184" s="274"/>
      <c r="B184" s="274"/>
      <c r="C184" s="275"/>
      <c r="D184" s="423" t="s">
        <v>35</v>
      </c>
      <c r="E184" s="423"/>
      <c r="F184" s="423"/>
      <c r="G184" s="276">
        <f>SUM(G167:G183)</f>
        <v>0</v>
      </c>
    </row>
    <row r="185" spans="1:7" ht="15" customHeight="1" thickTop="1">
      <c r="A185" s="277"/>
      <c r="B185" s="209"/>
      <c r="C185" s="304"/>
      <c r="D185" s="206"/>
      <c r="E185" s="207"/>
      <c r="F185" s="208"/>
      <c r="G185" s="208"/>
    </row>
    <row r="186" spans="1:7" ht="15" customHeight="1">
      <c r="A186" s="309" t="s">
        <v>513</v>
      </c>
      <c r="B186" s="209"/>
      <c r="C186" s="308" t="s">
        <v>731</v>
      </c>
      <c r="D186" s="206"/>
      <c r="E186" s="207"/>
      <c r="F186" s="208"/>
      <c r="G186" s="208"/>
    </row>
    <row r="187" spans="1:7" ht="15" customHeight="1">
      <c r="A187" s="277"/>
      <c r="B187" s="209"/>
      <c r="C187" s="304"/>
      <c r="D187" s="206"/>
      <c r="E187" s="207"/>
      <c r="F187" s="208"/>
      <c r="G187" s="208"/>
    </row>
    <row r="188" spans="1:7" ht="38.25" customHeight="1">
      <c r="A188" s="277" t="s">
        <v>756</v>
      </c>
      <c r="B188" s="209"/>
      <c r="C188" s="304" t="s">
        <v>732</v>
      </c>
      <c r="D188" s="299" t="s">
        <v>375</v>
      </c>
      <c r="E188" s="207">
        <v>270</v>
      </c>
      <c r="F188" s="307"/>
      <c r="G188" s="307">
        <f>E188*F188</f>
        <v>0</v>
      </c>
    </row>
    <row r="189" spans="1:7" ht="15" customHeight="1">
      <c r="A189" s="277"/>
      <c r="B189" s="209"/>
      <c r="C189" s="304"/>
      <c r="D189" s="299"/>
      <c r="E189" s="207"/>
      <c r="F189" s="307"/>
      <c r="G189" s="307"/>
    </row>
    <row r="190" spans="1:7" ht="59.25" customHeight="1">
      <c r="A190" s="277" t="s">
        <v>757</v>
      </c>
      <c r="B190" s="209"/>
      <c r="C190" s="304" t="s">
        <v>733</v>
      </c>
      <c r="D190" s="299" t="s">
        <v>375</v>
      </c>
      <c r="E190" s="207">
        <v>50</v>
      </c>
      <c r="F190" s="307"/>
      <c r="G190" s="307">
        <f>E190*F190</f>
        <v>0</v>
      </c>
    </row>
    <row r="191" spans="1:7" ht="15" customHeight="1">
      <c r="A191" s="277"/>
      <c r="B191" s="209"/>
      <c r="C191" s="304"/>
      <c r="D191" s="299"/>
      <c r="E191" s="207"/>
      <c r="F191" s="307"/>
      <c r="G191" s="307"/>
    </row>
    <row r="192" spans="1:7" ht="55.5" customHeight="1">
      <c r="A192" s="277" t="s">
        <v>758</v>
      </c>
      <c r="B192" s="209"/>
      <c r="C192" s="304" t="s">
        <v>734</v>
      </c>
      <c r="D192" s="299" t="s">
        <v>375</v>
      </c>
      <c r="E192" s="207">
        <v>25</v>
      </c>
      <c r="F192" s="307"/>
      <c r="G192" s="307">
        <f>E192*F192</f>
        <v>0</v>
      </c>
    </row>
    <row r="193" spans="1:7" ht="15" customHeight="1">
      <c r="A193" s="277"/>
      <c r="B193" s="209"/>
      <c r="C193" s="304"/>
      <c r="D193" s="299"/>
      <c r="E193" s="207"/>
      <c r="F193" s="307"/>
      <c r="G193" s="307"/>
    </row>
    <row r="194" spans="1:7" ht="42.75" customHeight="1">
      <c r="A194" s="277" t="s">
        <v>759</v>
      </c>
      <c r="B194" s="209"/>
      <c r="C194" s="304" t="s">
        <v>735</v>
      </c>
      <c r="D194" s="299" t="s">
        <v>375</v>
      </c>
      <c r="E194" s="207">
        <v>270</v>
      </c>
      <c r="F194" s="307"/>
      <c r="G194" s="307">
        <f>E194*F194</f>
        <v>0</v>
      </c>
    </row>
    <row r="195" spans="1:7" ht="15" customHeight="1">
      <c r="A195" s="277"/>
      <c r="B195" s="209"/>
      <c r="C195" s="304"/>
      <c r="D195" s="299"/>
      <c r="E195" s="207"/>
      <c r="F195" s="307"/>
      <c r="G195" s="307"/>
    </row>
    <row r="196" spans="1:7" ht="77.25" customHeight="1">
      <c r="A196" s="277" t="s">
        <v>760</v>
      </c>
      <c r="B196" s="209"/>
      <c r="C196" s="304" t="s">
        <v>736</v>
      </c>
      <c r="D196" s="299" t="s">
        <v>15</v>
      </c>
      <c r="E196" s="207">
        <v>75</v>
      </c>
      <c r="F196" s="307"/>
      <c r="G196" s="307">
        <f>E196*F196</f>
        <v>0</v>
      </c>
    </row>
    <row r="197" spans="1:7" ht="15" customHeight="1">
      <c r="A197" s="277"/>
      <c r="B197" s="209"/>
      <c r="C197" s="304"/>
      <c r="D197" s="299"/>
      <c r="E197" s="207"/>
      <c r="F197" s="307"/>
      <c r="G197" s="307"/>
    </row>
    <row r="198" spans="1:7" ht="36.75" customHeight="1">
      <c r="A198" s="277" t="s">
        <v>761</v>
      </c>
      <c r="B198" s="209"/>
      <c r="C198" s="304" t="s">
        <v>737</v>
      </c>
      <c r="D198" s="299" t="s">
        <v>375</v>
      </c>
      <c r="E198" s="207">
        <v>10</v>
      </c>
      <c r="F198" s="307"/>
      <c r="G198" s="307">
        <f>E198*F198</f>
        <v>0</v>
      </c>
    </row>
    <row r="199" spans="1:7" ht="12.75" customHeight="1">
      <c r="A199" s="277"/>
      <c r="B199" s="209"/>
      <c r="C199" s="304"/>
      <c r="D199" s="299"/>
      <c r="E199" s="207"/>
      <c r="F199" s="307"/>
      <c r="G199" s="307"/>
    </row>
    <row r="200" spans="1:7" ht="372" customHeight="1">
      <c r="A200" s="277" t="s">
        <v>762</v>
      </c>
      <c r="B200" s="209"/>
      <c r="C200" s="304" t="s">
        <v>763</v>
      </c>
      <c r="D200" s="299" t="s">
        <v>655</v>
      </c>
      <c r="E200" s="207">
        <v>1</v>
      </c>
      <c r="F200" s="307"/>
      <c r="G200" s="307">
        <f>E200*F200</f>
        <v>0</v>
      </c>
    </row>
    <row r="201" spans="1:7" ht="12.75" customHeight="1">
      <c r="A201" s="277"/>
      <c r="B201" s="209"/>
      <c r="C201" s="304"/>
      <c r="D201" s="299"/>
      <c r="E201" s="207"/>
      <c r="F201" s="307"/>
      <c r="G201" s="307"/>
    </row>
    <row r="202" spans="1:7" ht="35.25" customHeight="1">
      <c r="A202" s="277" t="s">
        <v>764</v>
      </c>
      <c r="B202" s="209"/>
      <c r="C202" s="304" t="s">
        <v>738</v>
      </c>
      <c r="D202" s="299" t="s">
        <v>655</v>
      </c>
      <c r="E202" s="207">
        <v>1</v>
      </c>
      <c r="F202" s="307"/>
      <c r="G202" s="307">
        <f>E202*F202</f>
        <v>0</v>
      </c>
    </row>
    <row r="203" spans="1:7" ht="12.75" customHeight="1">
      <c r="A203" s="277"/>
      <c r="B203" s="209"/>
      <c r="C203" s="304"/>
      <c r="D203" s="206"/>
      <c r="E203" s="207"/>
      <c r="F203" s="208"/>
      <c r="G203" s="208"/>
    </row>
    <row r="204" spans="1:7" ht="12.75" customHeight="1" thickBot="1">
      <c r="A204" s="274"/>
      <c r="B204" s="274"/>
      <c r="C204" s="275"/>
      <c r="D204" s="423" t="s">
        <v>35</v>
      </c>
      <c r="E204" s="423"/>
      <c r="F204" s="423"/>
      <c r="G204" s="276">
        <f>SUM(G187:G203)</f>
        <v>0</v>
      </c>
    </row>
    <row r="205" spans="1:7" ht="12.75" customHeight="1" thickTop="1">
      <c r="A205" s="277"/>
      <c r="B205" s="209"/>
      <c r="C205" s="304"/>
      <c r="D205" s="206"/>
      <c r="E205" s="207"/>
      <c r="F205" s="208"/>
      <c r="G205" s="208"/>
    </row>
    <row r="206" spans="1:7" ht="12.75" customHeight="1">
      <c r="A206" s="309" t="s">
        <v>515</v>
      </c>
      <c r="B206" s="209"/>
      <c r="C206" s="308" t="s">
        <v>739</v>
      </c>
      <c r="D206" s="206"/>
      <c r="E206" s="207"/>
      <c r="F206" s="208"/>
      <c r="G206" s="208"/>
    </row>
    <row r="207" spans="1:7" ht="12.75" customHeight="1">
      <c r="A207" s="277"/>
      <c r="B207" s="209"/>
      <c r="C207" s="304"/>
      <c r="D207" s="206"/>
      <c r="E207" s="207"/>
      <c r="F207" s="208"/>
      <c r="G207" s="208"/>
    </row>
    <row r="208" spans="1:7" ht="35.25" customHeight="1">
      <c r="A208" s="277" t="s">
        <v>765</v>
      </c>
      <c r="B208" s="209"/>
      <c r="C208" s="304" t="s">
        <v>770</v>
      </c>
      <c r="D208" s="299" t="s">
        <v>775</v>
      </c>
      <c r="E208" s="207">
        <v>1</v>
      </c>
      <c r="F208" s="307"/>
      <c r="G208" s="307">
        <f>E208*F208</f>
        <v>0</v>
      </c>
    </row>
    <row r="209" spans="1:7" ht="12.75" customHeight="1">
      <c r="A209" s="277"/>
      <c r="B209" s="209"/>
      <c r="C209" s="304"/>
      <c r="D209" s="299"/>
      <c r="E209" s="207"/>
      <c r="F209" s="307"/>
      <c r="G209" s="307"/>
    </row>
    <row r="210" spans="1:7" ht="72" customHeight="1">
      <c r="A210" s="277" t="s">
        <v>766</v>
      </c>
      <c r="B210" s="209"/>
      <c r="C210" s="304" t="s">
        <v>769</v>
      </c>
      <c r="D210" s="299" t="s">
        <v>775</v>
      </c>
      <c r="E210" s="207">
        <v>1</v>
      </c>
      <c r="F210" s="307"/>
      <c r="G210" s="307">
        <f>E210*F210</f>
        <v>0</v>
      </c>
    </row>
    <row r="211" spans="1:7" ht="12.75" customHeight="1">
      <c r="A211" s="277"/>
      <c r="B211" s="209"/>
      <c r="C211" s="304"/>
      <c r="D211" s="299"/>
      <c r="E211" s="207"/>
      <c r="F211" s="307"/>
      <c r="G211" s="307"/>
    </row>
    <row r="212" spans="1:7" ht="85.5" customHeight="1">
      <c r="A212" s="277" t="s">
        <v>767</v>
      </c>
      <c r="B212" s="209"/>
      <c r="C212" s="304" t="s">
        <v>768</v>
      </c>
      <c r="D212" s="299" t="s">
        <v>775</v>
      </c>
      <c r="E212" s="207">
        <v>1</v>
      </c>
      <c r="F212" s="307"/>
      <c r="G212" s="307">
        <f>E212*F212</f>
        <v>0</v>
      </c>
    </row>
    <row r="213" spans="1:7" ht="15.75" customHeight="1">
      <c r="A213" s="277"/>
      <c r="B213" s="209"/>
      <c r="C213" s="304"/>
      <c r="D213" s="299"/>
      <c r="E213" s="207"/>
      <c r="F213" s="307"/>
      <c r="G213" s="307"/>
    </row>
    <row r="214" spans="1:7" ht="34.5" customHeight="1">
      <c r="A214" s="277" t="s">
        <v>771</v>
      </c>
      <c r="B214" s="209"/>
      <c r="C214" s="304" t="s">
        <v>772</v>
      </c>
      <c r="D214" s="299" t="s">
        <v>775</v>
      </c>
      <c r="E214" s="207">
        <v>1</v>
      </c>
      <c r="F214" s="307"/>
      <c r="G214" s="307">
        <f>E214*F214</f>
        <v>0</v>
      </c>
    </row>
    <row r="215" spans="1:7" ht="13.5" customHeight="1">
      <c r="A215" s="277"/>
      <c r="B215" s="209"/>
      <c r="C215" s="304"/>
      <c r="D215" s="299"/>
      <c r="E215" s="207"/>
      <c r="F215" s="307"/>
      <c r="G215" s="307"/>
    </row>
    <row r="216" spans="1:7" ht="25.5" customHeight="1">
      <c r="A216" s="277" t="s">
        <v>773</v>
      </c>
      <c r="B216" s="209"/>
      <c r="C216" s="304" t="s">
        <v>740</v>
      </c>
      <c r="D216" s="299" t="s">
        <v>655</v>
      </c>
      <c r="E216" s="207">
        <v>1</v>
      </c>
      <c r="F216" s="307"/>
      <c r="G216" s="307">
        <f>E216*F216</f>
        <v>0</v>
      </c>
    </row>
    <row r="217" spans="1:7" ht="11.25" customHeight="1">
      <c r="A217" s="277"/>
      <c r="B217" s="209"/>
      <c r="C217" s="304"/>
      <c r="D217" s="299"/>
      <c r="E217" s="207"/>
      <c r="F217" s="307"/>
      <c r="G217" s="307"/>
    </row>
    <row r="218" spans="1:7" ht="65.25" customHeight="1">
      <c r="A218" s="277" t="s">
        <v>774</v>
      </c>
      <c r="B218" s="209"/>
      <c r="C218" s="304" t="s">
        <v>741</v>
      </c>
      <c r="D218" s="299" t="s">
        <v>775</v>
      </c>
      <c r="E218" s="207">
        <v>1</v>
      </c>
      <c r="F218" s="307"/>
      <c r="G218" s="307">
        <f>E218*F218</f>
        <v>0</v>
      </c>
    </row>
    <row r="219" spans="1:7" ht="13.5" customHeight="1">
      <c r="A219" s="277"/>
      <c r="B219" s="209"/>
      <c r="C219" s="304"/>
      <c r="D219" s="299"/>
      <c r="E219" s="207"/>
      <c r="F219" s="307"/>
      <c r="G219" s="307"/>
    </row>
    <row r="220" spans="1:7" ht="13.5" customHeight="1" thickBot="1">
      <c r="A220" s="274"/>
      <c r="B220" s="274"/>
      <c r="C220" s="275"/>
      <c r="D220" s="423" t="s">
        <v>35</v>
      </c>
      <c r="E220" s="423"/>
      <c r="F220" s="423"/>
      <c r="G220" s="276">
        <f>SUM(G203:G219)</f>
        <v>0</v>
      </c>
    </row>
    <row r="221" spans="1:7" ht="13.5" customHeight="1" thickTop="1">
      <c r="A221" s="277"/>
      <c r="B221" s="209"/>
      <c r="C221" s="304"/>
      <c r="D221" s="299"/>
      <c r="E221" s="207"/>
      <c r="F221" s="307"/>
      <c r="G221" s="307"/>
    </row>
    <row r="222" spans="1:7" ht="13.5" customHeight="1">
      <c r="A222" s="277"/>
      <c r="B222" s="209"/>
      <c r="C222" s="304"/>
      <c r="D222" s="299"/>
      <c r="E222" s="207"/>
      <c r="F222" s="307"/>
      <c r="G222" s="307"/>
    </row>
    <row r="223" spans="1:7" ht="13.5" customHeight="1">
      <c r="A223" s="277"/>
      <c r="B223" s="399" t="s">
        <v>607</v>
      </c>
      <c r="C223" s="400"/>
      <c r="D223" s="299"/>
      <c r="E223" s="207"/>
      <c r="F223" s="307"/>
      <c r="G223" s="307"/>
    </row>
    <row r="224" spans="1:7" ht="13.5" customHeight="1">
      <c r="A224" s="277"/>
      <c r="B224" s="288"/>
      <c r="C224" s="288"/>
      <c r="D224" s="206"/>
      <c r="E224" s="207"/>
      <c r="F224" s="208"/>
      <c r="G224" s="208"/>
    </row>
    <row r="225" spans="1:7" ht="13.5" customHeight="1">
      <c r="A225" s="277"/>
      <c r="B225" s="429" t="s">
        <v>776</v>
      </c>
      <c r="C225" s="430"/>
      <c r="D225" s="206"/>
      <c r="E225" s="207"/>
      <c r="F225" s="208"/>
      <c r="G225" s="293"/>
    </row>
    <row r="226" spans="1:7" ht="13.5" customHeight="1">
      <c r="A226" s="277"/>
      <c r="B226" s="288"/>
      <c r="C226" s="291"/>
      <c r="D226" s="206"/>
      <c r="E226" s="207"/>
      <c r="F226" s="208"/>
      <c r="G226" s="293"/>
    </row>
    <row r="227" spans="1:7" ht="22.5" customHeight="1">
      <c r="A227" s="277"/>
      <c r="B227" s="429" t="s">
        <v>777</v>
      </c>
      <c r="C227" s="430"/>
      <c r="D227" s="206"/>
      <c r="E227" s="207"/>
      <c r="F227" s="208"/>
      <c r="G227" s="293"/>
    </row>
    <row r="228" spans="1:7" ht="13.5" customHeight="1">
      <c r="A228" s="277"/>
      <c r="B228" s="288"/>
      <c r="C228" s="288"/>
      <c r="D228" s="206"/>
      <c r="E228" s="207"/>
      <c r="F228" s="208"/>
      <c r="G228" s="293"/>
    </row>
    <row r="229" spans="1:7" ht="28.5" customHeight="1">
      <c r="A229" s="277"/>
      <c r="B229" s="421" t="s">
        <v>778</v>
      </c>
      <c r="C229" s="422"/>
      <c r="D229" s="206"/>
      <c r="E229" s="207"/>
      <c r="F229" s="208"/>
      <c r="G229" s="293"/>
    </row>
    <row r="230" spans="1:7" ht="13.5" customHeight="1">
      <c r="A230" s="277"/>
      <c r="B230" s="209"/>
      <c r="C230" s="304"/>
      <c r="D230" s="206"/>
      <c r="E230" s="207"/>
      <c r="F230" s="208"/>
      <c r="G230" s="208"/>
    </row>
    <row r="231" spans="1:7" ht="26.25" customHeight="1">
      <c r="A231" s="277"/>
      <c r="B231" s="209"/>
      <c r="C231" s="427" t="s">
        <v>779</v>
      </c>
      <c r="D231" s="396"/>
      <c r="E231" s="396"/>
      <c r="F231" s="295" t="s">
        <v>609</v>
      </c>
      <c r="G231" s="293">
        <f>SUM(G224:G230)</f>
        <v>0</v>
      </c>
    </row>
    <row r="232" spans="1:7" ht="13.5" customHeight="1">
      <c r="A232" s="277"/>
      <c r="B232" s="209"/>
      <c r="C232" s="304"/>
      <c r="D232" s="206"/>
      <c r="E232" s="207"/>
      <c r="F232" s="208"/>
      <c r="G232" s="208"/>
    </row>
    <row r="233" spans="1:7" ht="16.5" customHeight="1">
      <c r="A233" s="277"/>
      <c r="B233" s="209"/>
      <c r="C233" s="304"/>
      <c r="D233" s="206"/>
      <c r="E233" s="207"/>
      <c r="F233" s="208"/>
      <c r="G233" s="208"/>
    </row>
    <row r="234" spans="1:7" ht="16.5" customHeight="1">
      <c r="A234" s="277"/>
      <c r="B234" s="209"/>
      <c r="C234" s="304"/>
      <c r="D234" s="206"/>
      <c r="E234" s="207"/>
      <c r="F234" s="208"/>
      <c r="G234" s="208"/>
    </row>
    <row r="235" spans="1:7" ht="14.25" customHeight="1">
      <c r="A235" s="277"/>
      <c r="B235" s="209"/>
      <c r="C235" s="304"/>
      <c r="D235" s="206"/>
      <c r="E235" s="207"/>
      <c r="F235" s="208"/>
      <c r="G235" s="316"/>
    </row>
    <row r="236" spans="1:7" ht="16.5" customHeight="1">
      <c r="A236" s="277"/>
      <c r="B236" s="431" t="s">
        <v>624</v>
      </c>
      <c r="C236" s="432"/>
      <c r="D236" s="432"/>
      <c r="E236" s="432"/>
      <c r="F236" s="310"/>
      <c r="G236" s="294"/>
    </row>
    <row r="237" spans="1:7" ht="13.5" customHeight="1">
      <c r="A237" s="277"/>
      <c r="B237" s="311"/>
      <c r="C237" s="312"/>
      <c r="D237" s="313"/>
      <c r="E237" s="314"/>
      <c r="F237" s="310"/>
      <c r="G237" s="294"/>
    </row>
    <row r="238" spans="1:7" ht="15.75" customHeight="1">
      <c r="A238" s="277"/>
      <c r="B238" s="431" t="s">
        <v>626</v>
      </c>
      <c r="C238" s="432"/>
      <c r="D238" s="432"/>
      <c r="E238" s="432"/>
      <c r="F238" s="310"/>
      <c r="G238" s="294">
        <f>G158</f>
        <v>0</v>
      </c>
    </row>
    <row r="239" spans="1:7" ht="15.75" customHeight="1">
      <c r="A239" s="277"/>
      <c r="B239" s="311"/>
      <c r="C239" s="312"/>
      <c r="D239" s="313"/>
      <c r="E239" s="314"/>
      <c r="F239" s="310"/>
      <c r="G239" s="294"/>
    </row>
    <row r="240" spans="1:7" ht="36.75" customHeight="1">
      <c r="A240" s="277"/>
      <c r="B240" s="431" t="s">
        <v>743</v>
      </c>
      <c r="C240" s="432"/>
      <c r="D240" s="432"/>
      <c r="E240" s="432"/>
      <c r="F240" s="310"/>
      <c r="G240" s="294">
        <f>G231</f>
        <v>0</v>
      </c>
    </row>
    <row r="241" spans="1:7" ht="13.5" customHeight="1">
      <c r="A241" s="277"/>
      <c r="B241" s="311"/>
      <c r="C241" s="312"/>
      <c r="D241" s="313"/>
      <c r="E241" s="314"/>
      <c r="F241" s="310"/>
      <c r="G241" s="294"/>
    </row>
    <row r="242" spans="1:7" ht="13.5" customHeight="1">
      <c r="A242" s="277"/>
      <c r="B242" s="431"/>
      <c r="C242" s="432"/>
      <c r="D242" s="432"/>
      <c r="E242" s="432"/>
      <c r="F242" s="310"/>
      <c r="G242" s="294"/>
    </row>
    <row r="243" spans="1:7" ht="13.5" customHeight="1">
      <c r="A243" s="277"/>
      <c r="B243" s="311"/>
      <c r="C243" s="434" t="s">
        <v>780</v>
      </c>
      <c r="D243" s="435"/>
      <c r="E243" s="435"/>
      <c r="F243" s="315" t="s">
        <v>609</v>
      </c>
      <c r="G243" s="294">
        <f>SUM(G237:G241)</f>
        <v>0</v>
      </c>
    </row>
    <row r="244" spans="1:7" ht="15.75" customHeight="1">
      <c r="A244" s="277"/>
      <c r="B244" s="209"/>
      <c r="C244" s="304"/>
      <c r="D244" s="206"/>
      <c r="E244" s="207"/>
      <c r="F244" s="208"/>
      <c r="G244" s="208"/>
    </row>
    <row r="245" spans="1:7" ht="15" customHeight="1">
      <c r="A245" s="277"/>
      <c r="B245" s="433"/>
      <c r="C245" s="402"/>
      <c r="D245" s="402"/>
      <c r="E245" s="402"/>
      <c r="F245" s="208"/>
      <c r="G245" s="208"/>
    </row>
    <row r="246" spans="1:7" ht="13.5" customHeight="1">
      <c r="A246" s="299"/>
      <c r="B246" s="209"/>
      <c r="C246" s="220"/>
      <c r="D246" s="206"/>
      <c r="E246" s="207"/>
      <c r="F246" s="208"/>
      <c r="G246" s="208"/>
    </row>
    <row r="247" spans="1:7" ht="13.5" customHeight="1">
      <c r="A247" s="299"/>
      <c r="B247" s="209"/>
      <c r="C247" s="302"/>
      <c r="D247" s="206"/>
      <c r="E247" s="207"/>
      <c r="F247" s="208"/>
      <c r="G247" s="306"/>
    </row>
    <row r="248" spans="1:7">
      <c r="B248" s="201"/>
      <c r="D248" s="45"/>
      <c r="E248" s="18"/>
      <c r="F248" s="7"/>
    </row>
    <row r="249" spans="1:7">
      <c r="B249" s="201"/>
      <c r="D249" s="45"/>
      <c r="E249" s="18"/>
      <c r="F249" s="7"/>
    </row>
    <row r="250" spans="1:7">
      <c r="B250" s="201"/>
      <c r="D250" s="45"/>
      <c r="E250" s="18"/>
      <c r="F250" s="7"/>
    </row>
    <row r="251" spans="1:7">
      <c r="B251" s="201"/>
      <c r="D251" s="45"/>
      <c r="E251" s="18"/>
      <c r="F251" s="7"/>
    </row>
    <row r="252" spans="1:7">
      <c r="B252" s="201"/>
      <c r="D252" s="45"/>
      <c r="E252" s="18"/>
      <c r="F252" s="7"/>
    </row>
    <row r="253" spans="1:7">
      <c r="B253" s="201"/>
      <c r="D253" s="45"/>
      <c r="E253" s="18"/>
      <c r="F253" s="7"/>
    </row>
    <row r="254" spans="1:7" s="7" customFormat="1" ht="12.75">
      <c r="A254" s="31"/>
      <c r="B254" s="201"/>
      <c r="C254" s="200"/>
      <c r="D254" s="45"/>
      <c r="E254" s="18"/>
    </row>
    <row r="255" spans="1:7" s="7" customFormat="1" ht="12.75">
      <c r="A255" s="31"/>
      <c r="B255" s="201"/>
      <c r="C255" s="200"/>
      <c r="D255" s="45"/>
      <c r="E255" s="18"/>
    </row>
    <row r="256" spans="1:7" s="7" customFormat="1" ht="12.75">
      <c r="A256" s="31"/>
      <c r="B256" s="201"/>
      <c r="C256" s="200"/>
      <c r="D256" s="45"/>
      <c r="E256" s="18"/>
    </row>
    <row r="257" spans="1:5" s="7" customFormat="1" ht="12.75">
      <c r="A257" s="31"/>
      <c r="B257" s="201"/>
      <c r="C257" s="200"/>
      <c r="D257" s="45"/>
      <c r="E257" s="18"/>
    </row>
    <row r="258" spans="1:5" s="7" customFormat="1" ht="12.75">
      <c r="A258" s="31"/>
      <c r="B258" s="201"/>
      <c r="C258" s="200"/>
      <c r="D258" s="45"/>
      <c r="E258" s="18"/>
    </row>
    <row r="259" spans="1:5" s="7" customFormat="1" ht="12.75">
      <c r="A259" s="31"/>
      <c r="B259" s="201"/>
      <c r="C259" s="200"/>
      <c r="D259" s="45"/>
      <c r="E259" s="18"/>
    </row>
    <row r="260" spans="1:5" s="7" customFormat="1" ht="12.75">
      <c r="A260" s="31"/>
      <c r="B260" s="201"/>
      <c r="C260" s="200"/>
      <c r="D260" s="45"/>
      <c r="E260" s="18"/>
    </row>
    <row r="261" spans="1:5" s="7" customFormat="1" ht="12.75">
      <c r="A261" s="31"/>
      <c r="B261" s="201"/>
      <c r="C261" s="200"/>
      <c r="D261" s="45"/>
      <c r="E261" s="18"/>
    </row>
    <row r="262" spans="1:5" s="7" customFormat="1" ht="12.75">
      <c r="A262" s="31"/>
      <c r="B262" s="201"/>
      <c r="C262" s="200"/>
      <c r="D262" s="45"/>
      <c r="E262" s="18"/>
    </row>
    <row r="263" spans="1:5" s="7" customFormat="1" ht="12.75">
      <c r="A263" s="31"/>
      <c r="B263" s="201"/>
      <c r="C263" s="200"/>
      <c r="D263" s="45"/>
      <c r="E263" s="18"/>
    </row>
    <row r="264" spans="1:5" s="7" customFormat="1" ht="12.75">
      <c r="A264" s="31"/>
      <c r="B264" s="201"/>
      <c r="C264" s="200"/>
      <c r="D264" s="45"/>
      <c r="E264" s="18"/>
    </row>
    <row r="265" spans="1:5" s="7" customFormat="1" ht="12.75">
      <c r="A265" s="31"/>
      <c r="B265" s="201"/>
      <c r="C265" s="200"/>
      <c r="D265" s="45"/>
      <c r="E265" s="18"/>
    </row>
    <row r="266" spans="1:5" s="7" customFormat="1" ht="12.75">
      <c r="A266" s="31"/>
      <c r="B266" s="201"/>
      <c r="C266" s="200"/>
      <c r="D266" s="45"/>
      <c r="E266" s="18"/>
    </row>
    <row r="267" spans="1:5" s="7" customFormat="1" ht="12.75">
      <c r="A267" s="31"/>
      <c r="B267" s="201"/>
      <c r="C267" s="200"/>
      <c r="D267" s="45"/>
      <c r="E267" s="18"/>
    </row>
    <row r="268" spans="1:5" s="7" customFormat="1" ht="12.75">
      <c r="A268" s="31"/>
      <c r="B268" s="201"/>
      <c r="C268" s="200"/>
      <c r="D268" s="45"/>
      <c r="E268" s="18"/>
    </row>
    <row r="269" spans="1:5" s="7" customFormat="1" ht="12.75">
      <c r="A269" s="31"/>
      <c r="B269" s="201"/>
      <c r="C269" s="200"/>
      <c r="D269" s="45"/>
      <c r="E269" s="18"/>
    </row>
    <row r="270" spans="1:5" s="7" customFormat="1" ht="12.75">
      <c r="A270" s="31"/>
      <c r="B270" s="201"/>
      <c r="C270" s="200"/>
      <c r="D270" s="45"/>
      <c r="E270" s="18"/>
    </row>
    <row r="271" spans="1:5" s="7" customFormat="1" ht="12.75">
      <c r="A271" s="31"/>
      <c r="B271" s="201"/>
      <c r="C271" s="200"/>
      <c r="D271" s="45"/>
      <c r="E271" s="18"/>
    </row>
    <row r="272" spans="1:5" s="7" customFormat="1" ht="12.75">
      <c r="A272" s="31"/>
      <c r="B272" s="201"/>
      <c r="C272" s="200"/>
      <c r="D272" s="45"/>
      <c r="E272" s="18"/>
    </row>
    <row r="273" spans="1:5" s="7" customFormat="1" ht="12.75">
      <c r="A273" s="31"/>
      <c r="B273" s="201"/>
      <c r="C273" s="200"/>
      <c r="D273" s="45"/>
      <c r="E273" s="18"/>
    </row>
    <row r="274" spans="1:5" s="7" customFormat="1" ht="12.75">
      <c r="A274" s="31"/>
      <c r="B274" s="201"/>
      <c r="C274" s="200"/>
      <c r="D274" s="45"/>
      <c r="E274" s="18"/>
    </row>
    <row r="275" spans="1:5" s="7" customFormat="1" ht="12.75">
      <c r="A275" s="31"/>
      <c r="B275" s="201"/>
      <c r="C275" s="200"/>
      <c r="D275" s="45"/>
      <c r="E275" s="18"/>
    </row>
    <row r="276" spans="1:5" s="7" customFormat="1" ht="12.75">
      <c r="A276" s="31"/>
      <c r="B276" s="201"/>
      <c r="C276" s="200"/>
      <c r="D276" s="45"/>
      <c r="E276" s="18"/>
    </row>
    <row r="277" spans="1:5" s="7" customFormat="1" ht="12.75">
      <c r="A277" s="31"/>
      <c r="B277" s="201"/>
      <c r="C277" s="200"/>
      <c r="D277" s="45"/>
      <c r="E277" s="18"/>
    </row>
    <row r="278" spans="1:5" s="7" customFormat="1" ht="12.75">
      <c r="A278" s="31"/>
      <c r="B278" s="201"/>
      <c r="C278" s="200"/>
      <c r="D278" s="45"/>
      <c r="E278" s="18"/>
    </row>
    <row r="279" spans="1:5" s="7" customFormat="1" ht="12.75">
      <c r="A279" s="31"/>
      <c r="B279" s="201"/>
      <c r="C279" s="200"/>
      <c r="D279" s="45"/>
      <c r="E279" s="18"/>
    </row>
    <row r="280" spans="1:5" s="7" customFormat="1" ht="12.75">
      <c r="A280" s="31"/>
      <c r="B280" s="201"/>
      <c r="C280" s="200"/>
      <c r="D280" s="45"/>
      <c r="E280" s="18"/>
    </row>
    <row r="281" spans="1:5" s="7" customFormat="1" ht="12.75">
      <c r="A281" s="31"/>
      <c r="B281" s="201"/>
      <c r="C281" s="200"/>
      <c r="D281" s="45"/>
      <c r="E281" s="18"/>
    </row>
    <row r="282" spans="1:5" s="7" customFormat="1" ht="12.75">
      <c r="A282" s="31"/>
      <c r="B282" s="201"/>
      <c r="C282" s="200"/>
      <c r="D282" s="45"/>
      <c r="E282" s="18"/>
    </row>
    <row r="283" spans="1:5" s="7" customFormat="1" ht="12.75">
      <c r="A283" s="31"/>
      <c r="B283" s="201"/>
      <c r="C283" s="200"/>
      <c r="D283" s="45"/>
      <c r="E283" s="18"/>
    </row>
    <row r="284" spans="1:5" s="7" customFormat="1" ht="12.75">
      <c r="A284" s="31"/>
      <c r="B284" s="201"/>
      <c r="C284" s="200"/>
      <c r="D284" s="45"/>
      <c r="E284" s="18"/>
    </row>
    <row r="285" spans="1:5" s="7" customFormat="1" ht="12.75">
      <c r="A285" s="31"/>
      <c r="B285" s="201"/>
      <c r="C285" s="200"/>
      <c r="D285" s="45"/>
      <c r="E285" s="18"/>
    </row>
    <row r="286" spans="1:5" s="7" customFormat="1" ht="12.75">
      <c r="A286" s="31"/>
      <c r="B286" s="201"/>
      <c r="C286" s="200"/>
      <c r="D286" s="45"/>
      <c r="E286" s="18"/>
    </row>
    <row r="287" spans="1:5" s="7" customFormat="1" ht="12.75">
      <c r="A287" s="31"/>
      <c r="B287" s="201"/>
      <c r="C287" s="200"/>
      <c r="D287" s="45"/>
      <c r="E287" s="18"/>
    </row>
    <row r="288" spans="1:5" s="7" customFormat="1" ht="12.75">
      <c r="A288" s="31"/>
      <c r="B288" s="201"/>
      <c r="C288" s="200"/>
      <c r="D288" s="45"/>
      <c r="E288" s="18"/>
    </row>
    <row r="289" spans="1:5" s="7" customFormat="1" ht="12.75">
      <c r="A289" s="31"/>
      <c r="B289" s="201"/>
      <c r="C289" s="200"/>
      <c r="D289" s="45"/>
      <c r="E289" s="18"/>
    </row>
    <row r="290" spans="1:5" s="7" customFormat="1" ht="12.75">
      <c r="A290" s="31"/>
      <c r="B290" s="201"/>
      <c r="C290" s="200"/>
      <c r="D290" s="45"/>
      <c r="E290" s="18"/>
    </row>
    <row r="291" spans="1:5" s="7" customFormat="1" ht="12.75">
      <c r="A291" s="31"/>
      <c r="B291" s="201"/>
      <c r="C291" s="200"/>
      <c r="D291" s="45"/>
      <c r="E291" s="18"/>
    </row>
    <row r="292" spans="1:5" s="7" customFormat="1" ht="12.75">
      <c r="A292" s="31"/>
      <c r="B292" s="201"/>
      <c r="C292" s="200"/>
      <c r="D292" s="45"/>
      <c r="E292" s="18"/>
    </row>
    <row r="293" spans="1:5" s="7" customFormat="1" ht="12.75">
      <c r="A293" s="31"/>
      <c r="B293" s="201"/>
      <c r="C293" s="200"/>
      <c r="D293" s="45"/>
      <c r="E293" s="18"/>
    </row>
    <row r="294" spans="1:5" s="7" customFormat="1" ht="12.75">
      <c r="A294" s="31"/>
      <c r="B294" s="201"/>
      <c r="C294" s="200"/>
      <c r="D294" s="45"/>
      <c r="E294" s="18"/>
    </row>
    <row r="295" spans="1:5" s="7" customFormat="1" ht="12.75">
      <c r="A295" s="31"/>
      <c r="B295" s="201"/>
      <c r="C295" s="200"/>
      <c r="D295" s="45"/>
      <c r="E295" s="18"/>
    </row>
    <row r="296" spans="1:5" s="7" customFormat="1" ht="12.75">
      <c r="A296" s="31"/>
      <c r="B296" s="201"/>
      <c r="C296" s="200"/>
      <c r="D296" s="45"/>
      <c r="E296" s="18"/>
    </row>
    <row r="297" spans="1:5" s="7" customFormat="1" ht="12.75">
      <c r="A297" s="31"/>
      <c r="B297" s="201"/>
      <c r="C297" s="200"/>
      <c r="D297" s="45"/>
      <c r="E297" s="18"/>
    </row>
    <row r="298" spans="1:5" s="7" customFormat="1" ht="12.75">
      <c r="A298" s="31"/>
      <c r="B298" s="201"/>
      <c r="C298" s="200"/>
      <c r="D298" s="45"/>
      <c r="E298" s="18"/>
    </row>
    <row r="299" spans="1:5" s="7" customFormat="1" ht="12.75">
      <c r="A299" s="31"/>
      <c r="B299" s="201"/>
      <c r="C299" s="200"/>
      <c r="D299" s="45"/>
      <c r="E299" s="18"/>
    </row>
    <row r="300" spans="1:5" s="7" customFormat="1" ht="12.75">
      <c r="A300" s="31"/>
      <c r="B300" s="201"/>
      <c r="C300" s="200"/>
      <c r="D300" s="45"/>
      <c r="E300" s="18"/>
    </row>
    <row r="301" spans="1:5" s="7" customFormat="1" ht="12.75">
      <c r="A301" s="31"/>
      <c r="B301" s="201"/>
      <c r="C301" s="200"/>
      <c r="D301" s="45"/>
      <c r="E301" s="18"/>
    </row>
    <row r="302" spans="1:5" s="7" customFormat="1" ht="12.75">
      <c r="A302" s="31"/>
      <c r="B302" s="201"/>
      <c r="C302" s="200"/>
      <c r="D302" s="45"/>
      <c r="E302" s="18"/>
    </row>
    <row r="303" spans="1:5" s="7" customFormat="1" ht="12.75">
      <c r="A303" s="31"/>
      <c r="B303" s="201"/>
      <c r="C303" s="200"/>
      <c r="D303" s="45"/>
      <c r="E303" s="18"/>
    </row>
    <row r="304" spans="1:5" s="7" customFormat="1" ht="12.75">
      <c r="A304" s="31"/>
      <c r="B304" s="201"/>
      <c r="C304" s="200"/>
      <c r="D304" s="45"/>
      <c r="E304" s="18"/>
    </row>
    <row r="305" spans="1:5" s="7" customFormat="1" ht="12.75">
      <c r="A305" s="31"/>
      <c r="B305" s="201"/>
      <c r="C305" s="200"/>
      <c r="D305" s="45"/>
      <c r="E305" s="18"/>
    </row>
    <row r="306" spans="1:5" s="7" customFormat="1" ht="12.75">
      <c r="A306" s="31"/>
      <c r="B306" s="201"/>
      <c r="C306" s="200"/>
      <c r="D306" s="45"/>
      <c r="E306" s="18"/>
    </row>
    <row r="307" spans="1:5" s="7" customFormat="1" ht="12.75">
      <c r="A307" s="31"/>
      <c r="B307" s="201"/>
      <c r="C307" s="200"/>
      <c r="D307" s="45"/>
      <c r="E307" s="18"/>
    </row>
    <row r="308" spans="1:5" s="7" customFormat="1" ht="12.75">
      <c r="A308" s="31"/>
      <c r="B308" s="201"/>
      <c r="C308" s="200"/>
      <c r="D308" s="45"/>
      <c r="E308" s="18"/>
    </row>
    <row r="309" spans="1:5" s="7" customFormat="1" ht="12.75">
      <c r="A309" s="31"/>
      <c r="B309" s="201"/>
      <c r="C309" s="200"/>
      <c r="D309" s="45"/>
      <c r="E309" s="18"/>
    </row>
    <row r="310" spans="1:5" s="7" customFormat="1" ht="12.75">
      <c r="A310" s="31"/>
      <c r="B310" s="201"/>
      <c r="C310" s="200"/>
      <c r="D310" s="45"/>
      <c r="E310" s="18"/>
    </row>
    <row r="311" spans="1:5" s="7" customFormat="1" ht="12.75">
      <c r="A311" s="31"/>
      <c r="B311" s="201"/>
      <c r="C311" s="200"/>
      <c r="D311" s="45"/>
      <c r="E311" s="18"/>
    </row>
    <row r="312" spans="1:5" s="7" customFormat="1" ht="12.75">
      <c r="A312" s="31"/>
      <c r="B312" s="201"/>
      <c r="C312" s="200"/>
      <c r="D312" s="45"/>
      <c r="E312" s="18"/>
    </row>
    <row r="313" spans="1:5" s="7" customFormat="1" ht="12.75">
      <c r="A313" s="31"/>
      <c r="B313" s="201"/>
      <c r="C313" s="200"/>
      <c r="D313" s="45"/>
      <c r="E313" s="18"/>
    </row>
    <row r="314" spans="1:5" s="7" customFormat="1" ht="12.75">
      <c r="A314" s="31"/>
      <c r="B314" s="201"/>
      <c r="C314" s="200"/>
      <c r="D314" s="45"/>
      <c r="E314" s="18"/>
    </row>
    <row r="315" spans="1:5" s="7" customFormat="1" ht="12.75">
      <c r="A315" s="31"/>
      <c r="B315" s="201"/>
      <c r="C315" s="200"/>
      <c r="D315" s="45"/>
      <c r="E315" s="18"/>
    </row>
    <row r="316" spans="1:5" s="7" customFormat="1" ht="12.75">
      <c r="A316" s="31"/>
      <c r="B316" s="201"/>
      <c r="C316" s="200"/>
      <c r="D316" s="45"/>
      <c r="E316" s="18"/>
    </row>
    <row r="317" spans="1:5" s="7" customFormat="1" ht="12.75">
      <c r="A317" s="31"/>
      <c r="B317" s="201"/>
      <c r="C317" s="200"/>
      <c r="D317" s="45"/>
      <c r="E317" s="18"/>
    </row>
    <row r="318" spans="1:5" s="7" customFormat="1" ht="12.75">
      <c r="A318" s="31"/>
      <c r="B318" s="201"/>
      <c r="C318" s="200"/>
      <c r="D318" s="45"/>
      <c r="E318" s="18"/>
    </row>
    <row r="319" spans="1:5" s="7" customFormat="1" ht="12.75">
      <c r="A319" s="31"/>
      <c r="B319" s="201"/>
      <c r="C319" s="200"/>
      <c r="D319" s="45"/>
      <c r="E319" s="18"/>
    </row>
    <row r="320" spans="1:5" s="7" customFormat="1" ht="12.75">
      <c r="A320" s="31"/>
      <c r="B320" s="201"/>
      <c r="C320" s="200"/>
      <c r="D320" s="45"/>
      <c r="E320" s="18"/>
    </row>
    <row r="321" spans="1:5" s="7" customFormat="1" ht="12.75">
      <c r="A321" s="31"/>
      <c r="B321" s="201"/>
      <c r="C321" s="200"/>
      <c r="D321" s="45"/>
      <c r="E321" s="18"/>
    </row>
    <row r="322" spans="1:5" s="7" customFormat="1" ht="12.75">
      <c r="A322" s="31"/>
      <c r="B322" s="201"/>
      <c r="C322" s="200"/>
      <c r="D322" s="45"/>
      <c r="E322" s="18"/>
    </row>
    <row r="323" spans="1:5" s="7" customFormat="1" ht="12.75">
      <c r="A323" s="31"/>
      <c r="B323" s="201"/>
      <c r="C323" s="200"/>
      <c r="D323" s="45"/>
      <c r="E323" s="18"/>
    </row>
    <row r="324" spans="1:5" s="7" customFormat="1" ht="12.75">
      <c r="A324" s="31"/>
      <c r="B324" s="201"/>
      <c r="C324" s="200"/>
      <c r="D324" s="45"/>
      <c r="E324" s="18"/>
    </row>
    <row r="325" spans="1:5" s="7" customFormat="1" ht="12.75">
      <c r="A325" s="31"/>
      <c r="B325" s="201"/>
      <c r="C325" s="200"/>
      <c r="D325" s="45"/>
      <c r="E325" s="18"/>
    </row>
    <row r="326" spans="1:5" s="7" customFormat="1" ht="12.75">
      <c r="A326" s="31"/>
      <c r="B326" s="201"/>
      <c r="C326" s="200"/>
      <c r="D326" s="45"/>
      <c r="E326" s="18"/>
    </row>
    <row r="327" spans="1:5" s="7" customFormat="1" ht="12.75">
      <c r="A327" s="31"/>
      <c r="B327" s="201"/>
      <c r="C327" s="200"/>
      <c r="D327" s="45"/>
      <c r="E327" s="18"/>
    </row>
    <row r="328" spans="1:5" s="7" customFormat="1" ht="12.75">
      <c r="A328" s="31"/>
      <c r="B328" s="201"/>
      <c r="C328" s="200"/>
      <c r="D328" s="45"/>
      <c r="E328" s="18"/>
    </row>
    <row r="329" spans="1:5" s="7" customFormat="1" ht="12.75">
      <c r="A329" s="31"/>
      <c r="B329" s="201"/>
      <c r="C329" s="200"/>
      <c r="D329" s="45"/>
      <c r="E329" s="18"/>
    </row>
    <row r="330" spans="1:5" s="7" customFormat="1" ht="12.75">
      <c r="A330" s="31"/>
      <c r="B330" s="201"/>
      <c r="C330" s="200"/>
      <c r="D330" s="45"/>
      <c r="E330" s="18"/>
    </row>
    <row r="331" spans="1:5" s="7" customFormat="1" ht="12.75">
      <c r="A331" s="31"/>
      <c r="B331" s="201"/>
      <c r="C331" s="200"/>
      <c r="D331" s="45"/>
      <c r="E331" s="18"/>
    </row>
    <row r="332" spans="1:5" s="7" customFormat="1" ht="12.75">
      <c r="A332" s="31"/>
      <c r="B332" s="201"/>
      <c r="C332" s="200"/>
      <c r="D332" s="45"/>
      <c r="E332" s="18"/>
    </row>
    <row r="333" spans="1:5" s="7" customFormat="1" ht="12.75">
      <c r="A333" s="31"/>
      <c r="B333" s="201"/>
      <c r="C333" s="200"/>
      <c r="D333" s="45"/>
      <c r="E333" s="18"/>
    </row>
    <row r="334" spans="1:5" s="7" customFormat="1" ht="12.75">
      <c r="A334" s="31"/>
      <c r="B334" s="201"/>
      <c r="C334" s="200"/>
      <c r="D334" s="45"/>
      <c r="E334" s="18"/>
    </row>
    <row r="335" spans="1:5" s="7" customFormat="1" ht="12.75">
      <c r="A335" s="31"/>
      <c r="B335" s="201"/>
      <c r="C335" s="200"/>
      <c r="D335" s="45"/>
      <c r="E335" s="18"/>
    </row>
    <row r="336" spans="1:5" s="7" customFormat="1" ht="12.75">
      <c r="A336" s="31"/>
      <c r="B336" s="201"/>
      <c r="C336" s="200"/>
      <c r="D336" s="45"/>
      <c r="E336" s="18"/>
    </row>
    <row r="337" spans="1:5" s="7" customFormat="1" ht="12.75">
      <c r="A337" s="31"/>
      <c r="B337" s="201"/>
      <c r="C337" s="200"/>
      <c r="D337" s="45"/>
      <c r="E337" s="18"/>
    </row>
    <row r="338" spans="1:5" s="7" customFormat="1" ht="12.75">
      <c r="A338" s="31"/>
      <c r="B338" s="201"/>
      <c r="C338" s="200"/>
      <c r="D338" s="45"/>
      <c r="E338" s="18"/>
    </row>
    <row r="339" spans="1:5" s="7" customFormat="1" ht="12.75">
      <c r="A339" s="31"/>
      <c r="B339" s="201"/>
      <c r="C339" s="200"/>
      <c r="D339" s="45"/>
      <c r="E339" s="18"/>
    </row>
    <row r="340" spans="1:5" s="7" customFormat="1" ht="12.75">
      <c r="A340" s="31"/>
      <c r="B340" s="201"/>
      <c r="C340" s="200"/>
      <c r="D340" s="45"/>
      <c r="E340" s="18"/>
    </row>
    <row r="341" spans="1:5" s="7" customFormat="1" ht="12.75">
      <c r="A341" s="31"/>
      <c r="B341" s="201"/>
      <c r="C341" s="200"/>
      <c r="D341" s="45"/>
      <c r="E341" s="18"/>
    </row>
    <row r="342" spans="1:5" s="7" customFormat="1" ht="12.75">
      <c r="A342" s="31"/>
      <c r="B342" s="201"/>
      <c r="C342" s="200"/>
      <c r="D342" s="45"/>
      <c r="E342" s="18"/>
    </row>
    <row r="343" spans="1:5" s="7" customFormat="1" ht="12.75">
      <c r="A343" s="31"/>
      <c r="B343" s="201"/>
      <c r="C343" s="200"/>
      <c r="D343" s="45"/>
      <c r="E343" s="18"/>
    </row>
    <row r="344" spans="1:5" s="7" customFormat="1" ht="12.75">
      <c r="A344" s="31"/>
      <c r="B344" s="201"/>
      <c r="C344" s="200"/>
      <c r="D344" s="45"/>
      <c r="E344" s="18"/>
    </row>
    <row r="345" spans="1:5" s="7" customFormat="1" ht="12.75">
      <c r="A345" s="31"/>
      <c r="B345" s="201"/>
      <c r="C345" s="200"/>
      <c r="D345" s="45"/>
      <c r="E345" s="18"/>
    </row>
    <row r="346" spans="1:5" s="7" customFormat="1" ht="12.75">
      <c r="A346" s="31"/>
      <c r="B346" s="201"/>
      <c r="C346" s="200"/>
      <c r="D346" s="45"/>
      <c r="E346" s="18"/>
    </row>
    <row r="347" spans="1:5" s="7" customFormat="1" ht="12.75">
      <c r="A347" s="31"/>
      <c r="B347" s="201"/>
      <c r="C347" s="200"/>
      <c r="D347" s="45"/>
      <c r="E347" s="18"/>
    </row>
    <row r="348" spans="1:5" s="7" customFormat="1" ht="12.75">
      <c r="A348" s="31"/>
      <c r="B348" s="201"/>
      <c r="C348" s="200"/>
      <c r="D348" s="45"/>
      <c r="E348" s="18"/>
    </row>
    <row r="349" spans="1:5" s="7" customFormat="1" ht="12.75">
      <c r="A349" s="31"/>
      <c r="B349" s="201"/>
      <c r="C349" s="200"/>
      <c r="D349" s="45"/>
      <c r="E349" s="18"/>
    </row>
    <row r="350" spans="1:5" s="7" customFormat="1" ht="12.75">
      <c r="A350" s="31"/>
      <c r="B350" s="201"/>
      <c r="C350" s="200"/>
      <c r="D350" s="45"/>
      <c r="E350" s="18"/>
    </row>
    <row r="351" spans="1:5" s="7" customFormat="1" ht="12.75">
      <c r="A351" s="31"/>
      <c r="B351" s="201"/>
      <c r="C351" s="200"/>
      <c r="D351" s="45"/>
      <c r="E351" s="18"/>
    </row>
    <row r="352" spans="1:5" s="7" customFormat="1" ht="12.75">
      <c r="A352" s="31"/>
      <c r="B352" s="201"/>
      <c r="C352" s="200"/>
      <c r="D352" s="45"/>
      <c r="E352" s="18"/>
    </row>
    <row r="353" spans="1:5" s="7" customFormat="1" ht="12.75">
      <c r="A353" s="31"/>
      <c r="B353" s="201"/>
      <c r="C353" s="200"/>
      <c r="D353" s="45"/>
      <c r="E353" s="18"/>
    </row>
    <row r="354" spans="1:5" s="7" customFormat="1" ht="12.75">
      <c r="A354" s="31"/>
      <c r="B354" s="201"/>
      <c r="C354" s="200"/>
      <c r="D354" s="45"/>
      <c r="E354" s="18"/>
    </row>
    <row r="355" spans="1:5" s="7" customFormat="1" ht="12.75">
      <c r="A355" s="31"/>
      <c r="B355" s="201"/>
      <c r="C355" s="200"/>
      <c r="D355" s="45"/>
      <c r="E355" s="18"/>
    </row>
    <row r="356" spans="1:5" s="7" customFormat="1" ht="12.75">
      <c r="A356" s="31"/>
      <c r="B356" s="201"/>
      <c r="C356" s="200"/>
      <c r="D356" s="45"/>
      <c r="E356" s="18"/>
    </row>
    <row r="357" spans="1:5" s="7" customFormat="1" ht="12.75">
      <c r="A357" s="31"/>
      <c r="B357" s="201"/>
      <c r="C357" s="200"/>
      <c r="D357" s="45"/>
      <c r="E357" s="18"/>
    </row>
    <row r="358" spans="1:5" s="7" customFormat="1" ht="12.75">
      <c r="A358" s="31"/>
      <c r="B358" s="201"/>
      <c r="C358" s="200"/>
      <c r="D358" s="45"/>
      <c r="E358" s="18"/>
    </row>
    <row r="359" spans="1:5" s="7" customFormat="1" ht="12.75">
      <c r="A359" s="31"/>
      <c r="B359" s="201"/>
      <c r="C359" s="200"/>
      <c r="D359" s="45"/>
      <c r="E359" s="18"/>
    </row>
    <row r="360" spans="1:5" s="7" customFormat="1" ht="12.75">
      <c r="A360" s="31"/>
      <c r="B360" s="201"/>
      <c r="C360" s="200"/>
      <c r="D360" s="45"/>
      <c r="E360" s="18"/>
    </row>
    <row r="361" spans="1:5" s="7" customFormat="1" ht="12.75">
      <c r="A361" s="31"/>
      <c r="B361" s="201"/>
      <c r="C361" s="200"/>
      <c r="D361" s="45"/>
      <c r="E361" s="18"/>
    </row>
    <row r="362" spans="1:5" s="7" customFormat="1" ht="12.75">
      <c r="A362" s="31"/>
      <c r="B362" s="201"/>
      <c r="C362" s="200"/>
      <c r="D362" s="45"/>
      <c r="E362" s="18"/>
    </row>
    <row r="363" spans="1:5" s="7" customFormat="1" ht="12.75">
      <c r="A363" s="31"/>
      <c r="B363" s="201"/>
      <c r="C363" s="200"/>
      <c r="D363" s="45"/>
      <c r="E363" s="18"/>
    </row>
    <row r="364" spans="1:5" s="7" customFormat="1" ht="12.75">
      <c r="A364" s="31"/>
      <c r="B364" s="201"/>
      <c r="C364" s="200"/>
      <c r="D364" s="45"/>
      <c r="E364" s="18"/>
    </row>
    <row r="365" spans="1:5" s="7" customFormat="1" ht="12.75">
      <c r="A365" s="31"/>
      <c r="B365" s="201"/>
      <c r="C365" s="200"/>
      <c r="D365" s="45"/>
      <c r="E365" s="18"/>
    </row>
    <row r="366" spans="1:5" s="7" customFormat="1" ht="12.75">
      <c r="A366" s="31"/>
      <c r="B366" s="201"/>
      <c r="C366" s="200"/>
      <c r="D366" s="45"/>
      <c r="E366" s="18"/>
    </row>
    <row r="367" spans="1:5" s="7" customFormat="1" ht="12.75">
      <c r="A367" s="31"/>
      <c r="B367" s="201"/>
      <c r="C367" s="200"/>
      <c r="D367" s="45"/>
      <c r="E367" s="18"/>
    </row>
    <row r="368" spans="1:5" s="7" customFormat="1" ht="12.75">
      <c r="A368" s="31"/>
      <c r="B368" s="201"/>
      <c r="C368" s="200"/>
      <c r="D368" s="45"/>
      <c r="E368" s="18"/>
    </row>
    <row r="369" spans="1:5" s="7" customFormat="1" ht="12.75">
      <c r="A369" s="31"/>
      <c r="B369" s="201"/>
      <c r="C369" s="200"/>
      <c r="D369" s="45"/>
      <c r="E369" s="18"/>
    </row>
    <row r="370" spans="1:5" s="7" customFormat="1" ht="12.75">
      <c r="A370" s="31"/>
      <c r="B370" s="201"/>
      <c r="C370" s="200"/>
      <c r="D370" s="45"/>
      <c r="E370" s="18"/>
    </row>
    <row r="371" spans="1:5" s="7" customFormat="1" ht="12.75">
      <c r="A371" s="31"/>
      <c r="B371" s="201"/>
      <c r="C371" s="200"/>
      <c r="D371" s="45"/>
      <c r="E371" s="18"/>
    </row>
    <row r="372" spans="1:5" s="7" customFormat="1" ht="12.75">
      <c r="A372" s="31"/>
      <c r="B372" s="201"/>
      <c r="C372" s="200"/>
      <c r="D372" s="45"/>
      <c r="E372" s="18"/>
    </row>
    <row r="373" spans="1:5" s="7" customFormat="1" ht="12.75">
      <c r="A373" s="31"/>
      <c r="B373" s="201"/>
      <c r="C373" s="200"/>
      <c r="D373" s="45"/>
      <c r="E373" s="18"/>
    </row>
    <row r="374" spans="1:5" s="7" customFormat="1" ht="12.75">
      <c r="A374" s="31"/>
      <c r="B374" s="201"/>
      <c r="C374" s="200"/>
      <c r="D374" s="45"/>
      <c r="E374" s="18"/>
    </row>
    <row r="375" spans="1:5" s="7" customFormat="1" ht="12.75">
      <c r="A375" s="31"/>
      <c r="B375" s="201"/>
      <c r="C375" s="200"/>
      <c r="D375" s="45"/>
      <c r="E375" s="18"/>
    </row>
    <row r="376" spans="1:5" s="7" customFormat="1" ht="12.75">
      <c r="A376" s="31"/>
      <c r="B376" s="201"/>
      <c r="C376" s="200"/>
      <c r="D376" s="45"/>
      <c r="E376" s="18"/>
    </row>
    <row r="377" spans="1:5" s="7" customFormat="1" ht="12.75">
      <c r="A377" s="31"/>
      <c r="B377" s="201"/>
      <c r="C377" s="200"/>
      <c r="D377" s="45"/>
      <c r="E377" s="18"/>
    </row>
    <row r="378" spans="1:5" s="7" customFormat="1" ht="12.75">
      <c r="A378" s="31"/>
      <c r="B378" s="201"/>
      <c r="C378" s="200"/>
      <c r="D378" s="45"/>
      <c r="E378" s="18"/>
    </row>
    <row r="379" spans="1:5" s="7" customFormat="1" ht="12.75">
      <c r="A379" s="31"/>
      <c r="B379" s="201"/>
      <c r="C379" s="200"/>
      <c r="D379" s="45"/>
      <c r="E379" s="18"/>
    </row>
    <row r="380" spans="1:5" s="7" customFormat="1" ht="12.75">
      <c r="A380" s="31"/>
      <c r="B380" s="201"/>
      <c r="C380" s="200"/>
      <c r="D380" s="45"/>
      <c r="E380" s="18"/>
    </row>
    <row r="381" spans="1:5" s="7" customFormat="1" ht="12.75">
      <c r="A381" s="31"/>
      <c r="B381" s="201"/>
      <c r="C381" s="200"/>
      <c r="D381" s="45"/>
      <c r="E381" s="18"/>
    </row>
    <row r="382" spans="1:5" s="7" customFormat="1" ht="12.75">
      <c r="A382" s="31"/>
      <c r="B382" s="201"/>
      <c r="C382" s="200"/>
      <c r="D382" s="45"/>
      <c r="E382" s="18"/>
    </row>
    <row r="383" spans="1:5" s="7" customFormat="1" ht="12.75">
      <c r="A383" s="31"/>
      <c r="B383" s="201"/>
      <c r="C383" s="200"/>
      <c r="D383" s="45"/>
      <c r="E383" s="18"/>
    </row>
    <row r="384" spans="1:5" s="7" customFormat="1" ht="12.75">
      <c r="A384" s="31"/>
      <c r="B384" s="201"/>
      <c r="C384" s="200"/>
      <c r="D384" s="45"/>
      <c r="E384" s="18"/>
    </row>
    <row r="385" spans="1:5" s="7" customFormat="1" ht="12.75">
      <c r="A385" s="31"/>
      <c r="B385" s="201"/>
      <c r="C385" s="200"/>
      <c r="D385" s="45"/>
      <c r="E385" s="18"/>
    </row>
    <row r="386" spans="1:5" s="7" customFormat="1" ht="12.75">
      <c r="A386" s="31"/>
      <c r="B386" s="201"/>
      <c r="C386" s="200"/>
      <c r="D386" s="45"/>
      <c r="E386" s="18"/>
    </row>
    <row r="387" spans="1:5" s="7" customFormat="1" ht="12.75">
      <c r="A387" s="31"/>
      <c r="B387" s="201"/>
      <c r="C387" s="200"/>
      <c r="D387" s="45"/>
      <c r="E387" s="18"/>
    </row>
    <row r="388" spans="1:5" s="7" customFormat="1" ht="12.75">
      <c r="A388" s="31"/>
      <c r="B388" s="201"/>
      <c r="C388" s="200"/>
      <c r="D388" s="45"/>
      <c r="E388" s="18"/>
    </row>
    <row r="389" spans="1:5" s="7" customFormat="1" ht="12.75">
      <c r="A389" s="31"/>
      <c r="B389" s="201"/>
      <c r="C389" s="200"/>
      <c r="D389" s="45"/>
      <c r="E389" s="18"/>
    </row>
    <row r="390" spans="1:5" s="7" customFormat="1" ht="12.75">
      <c r="A390" s="31"/>
      <c r="B390" s="201"/>
      <c r="C390" s="200"/>
      <c r="D390" s="45"/>
      <c r="E390" s="18"/>
    </row>
    <row r="391" spans="1:5" s="7" customFormat="1" ht="12.75">
      <c r="A391" s="31"/>
      <c r="B391" s="201"/>
      <c r="C391" s="200"/>
      <c r="D391" s="45"/>
      <c r="E391" s="18"/>
    </row>
    <row r="392" spans="1:5" s="7" customFormat="1" ht="12.75">
      <c r="A392" s="31"/>
      <c r="B392" s="201"/>
      <c r="C392" s="200"/>
      <c r="D392" s="45"/>
      <c r="E392" s="18"/>
    </row>
    <row r="393" spans="1:5" s="7" customFormat="1" ht="12.75">
      <c r="A393" s="31"/>
      <c r="B393" s="201"/>
      <c r="C393" s="200"/>
      <c r="D393" s="45"/>
      <c r="E393" s="18"/>
    </row>
    <row r="394" spans="1:5" s="7" customFormat="1" ht="12.75">
      <c r="A394" s="31"/>
      <c r="B394" s="201"/>
      <c r="C394" s="200"/>
      <c r="D394" s="45"/>
      <c r="E394" s="18"/>
    </row>
    <row r="395" spans="1:5" s="7" customFormat="1" ht="12.75">
      <c r="A395" s="31"/>
      <c r="B395" s="201"/>
      <c r="C395" s="200"/>
      <c r="D395" s="45"/>
      <c r="E395" s="18"/>
    </row>
    <row r="396" spans="1:5" s="7" customFormat="1" ht="12.75">
      <c r="A396" s="31"/>
      <c r="B396" s="201"/>
      <c r="C396" s="200"/>
      <c r="D396" s="45"/>
      <c r="E396" s="18"/>
    </row>
    <row r="397" spans="1:5" s="7" customFormat="1" ht="12.75">
      <c r="A397" s="31"/>
      <c r="B397" s="201"/>
      <c r="C397" s="200"/>
      <c r="D397" s="45"/>
      <c r="E397" s="18"/>
    </row>
    <row r="398" spans="1:5" s="7" customFormat="1" ht="12.75">
      <c r="A398" s="31"/>
      <c r="B398" s="201"/>
      <c r="C398" s="200"/>
      <c r="D398" s="45"/>
      <c r="E398" s="18"/>
    </row>
    <row r="399" spans="1:5" s="7" customFormat="1" ht="12.75">
      <c r="A399" s="31"/>
      <c r="B399" s="201"/>
      <c r="C399" s="200"/>
      <c r="D399" s="45"/>
      <c r="E399" s="18"/>
    </row>
    <row r="400" spans="1:5" s="7" customFormat="1" ht="12.75">
      <c r="A400" s="31"/>
      <c r="B400" s="201"/>
      <c r="C400" s="200"/>
      <c r="D400" s="45"/>
      <c r="E400" s="18"/>
    </row>
    <row r="401" spans="1:5" s="7" customFormat="1" ht="12.75">
      <c r="A401" s="31"/>
      <c r="B401" s="201"/>
      <c r="C401" s="200"/>
      <c r="D401" s="45"/>
      <c r="E401" s="18"/>
    </row>
    <row r="402" spans="1:5" s="7" customFormat="1" ht="12.75">
      <c r="A402" s="31"/>
      <c r="B402" s="201"/>
      <c r="C402" s="200"/>
      <c r="D402" s="45"/>
      <c r="E402" s="18"/>
    </row>
    <row r="403" spans="1:5" s="7" customFormat="1" ht="12.75">
      <c r="A403" s="31"/>
      <c r="B403" s="201"/>
      <c r="C403" s="200"/>
      <c r="D403" s="45"/>
      <c r="E403" s="18"/>
    </row>
    <row r="404" spans="1:5" s="7" customFormat="1" ht="12.75">
      <c r="A404" s="31"/>
      <c r="B404" s="201"/>
      <c r="C404" s="200"/>
      <c r="D404" s="45"/>
      <c r="E404" s="18"/>
    </row>
    <row r="405" spans="1:5" s="7" customFormat="1" ht="12.75">
      <c r="A405" s="31"/>
      <c r="B405" s="201"/>
      <c r="C405" s="200"/>
      <c r="D405" s="45"/>
      <c r="E405" s="18"/>
    </row>
    <row r="406" spans="1:5" s="7" customFormat="1" ht="12.75">
      <c r="A406" s="31"/>
      <c r="B406" s="201"/>
      <c r="C406" s="200"/>
      <c r="D406" s="45"/>
      <c r="E406" s="18"/>
    </row>
    <row r="407" spans="1:5" s="7" customFormat="1" ht="12.75">
      <c r="A407" s="31"/>
      <c r="B407" s="201"/>
      <c r="C407" s="200"/>
      <c r="D407" s="45"/>
      <c r="E407" s="18"/>
    </row>
    <row r="408" spans="1:5" s="7" customFormat="1" ht="12.75">
      <c r="A408" s="31"/>
      <c r="B408" s="201"/>
      <c r="C408" s="200"/>
      <c r="D408" s="45"/>
      <c r="E408" s="18"/>
    </row>
    <row r="8204" spans="2:7" s="31" customFormat="1" ht="12.75" hidden="1">
      <c r="B8204" s="198"/>
      <c r="C8204" s="200"/>
      <c r="D8204" s="199"/>
      <c r="E8204" s="13"/>
      <c r="F8204" s="33"/>
      <c r="G8204" s="7"/>
    </row>
  </sheetData>
  <mergeCells count="39">
    <mergeCell ref="B236:E236"/>
    <mergeCell ref="B238:E238"/>
    <mergeCell ref="B240:E240"/>
    <mergeCell ref="B242:E242"/>
    <mergeCell ref="B245:E245"/>
    <mergeCell ref="C243:E243"/>
    <mergeCell ref="C231:E231"/>
    <mergeCell ref="D184:F184"/>
    <mergeCell ref="D204:F204"/>
    <mergeCell ref="B155:C155"/>
    <mergeCell ref="C158:E158"/>
    <mergeCell ref="C162:F162"/>
    <mergeCell ref="A164:G164"/>
    <mergeCell ref="D220:F220"/>
    <mergeCell ref="B223:C223"/>
    <mergeCell ref="B225:C225"/>
    <mergeCell ref="B227:C227"/>
    <mergeCell ref="B229:C229"/>
    <mergeCell ref="B153:C153"/>
    <mergeCell ref="D43:F43"/>
    <mergeCell ref="D91:F91"/>
    <mergeCell ref="D116:F116"/>
    <mergeCell ref="D136:F136"/>
    <mergeCell ref="C138:G138"/>
    <mergeCell ref="D139:D140"/>
    <mergeCell ref="E139:E140"/>
    <mergeCell ref="F139:F140"/>
    <mergeCell ref="D142:F142"/>
    <mergeCell ref="B145:C145"/>
    <mergeCell ref="B147:C147"/>
    <mergeCell ref="B149:C149"/>
    <mergeCell ref="B151:C151"/>
    <mergeCell ref="A1:G1"/>
    <mergeCell ref="A3:G8"/>
    <mergeCell ref="C11:F11"/>
    <mergeCell ref="A139:A140"/>
    <mergeCell ref="G139:G140"/>
    <mergeCell ref="C139:C140"/>
    <mergeCell ref="B139:B140"/>
  </mergeCells>
  <pageMargins left="0.19685039370078741" right="0.19685039370078741" top="0.19685039370078741" bottom="0.19685039370078741" header="0" footer="0"/>
  <pageSetup paperSize="9" scale="90" fitToHeight="0" orientation="portrait" r:id="rId1"/>
  <headerFooter alignWithMargins="0">
    <oddHeader>&amp;R&amp;"Yu Helvetica,Regular"&amp;9&amp;P/&amp;N</oddHeader>
  </headerFooter>
  <rowBreaks count="1" manualBreakCount="1">
    <brk id="172"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AB59D-256D-41BA-8B1C-A94C0621AFC9}">
  <sheetPr>
    <pageSetUpPr fitToPage="1"/>
  </sheetPr>
  <dimension ref="A1:G8067"/>
  <sheetViews>
    <sheetView showZeros="0" view="pageBreakPreview" topLeftCell="A94" zoomScaleNormal="100" zoomScaleSheetLayoutView="100" zoomScalePageLayoutView="55" workbookViewId="0">
      <selection activeCell="A110" sqref="A110:XFD144"/>
    </sheetView>
  </sheetViews>
  <sheetFormatPr defaultColWidth="9.140625" defaultRowHeight="14.25"/>
  <cols>
    <col min="1" max="1" width="5.140625" style="31" customWidth="1"/>
    <col min="2" max="2" width="9.140625" style="27" customWidth="1"/>
    <col min="3" max="3" width="42.42578125" style="264" customWidth="1"/>
    <col min="4" max="4" width="7.7109375" style="45" customWidth="1"/>
    <col min="5" max="5" width="11.42578125" style="13" customWidth="1"/>
    <col min="6" max="6" width="14.42578125" style="33" customWidth="1"/>
    <col min="7" max="7" width="36.42578125" style="7" customWidth="1"/>
    <col min="8" max="16384" width="9.140625" style="1"/>
  </cols>
  <sheetData>
    <row r="1" spans="1:7" ht="15" customHeight="1">
      <c r="A1" s="30"/>
      <c r="B1" s="8"/>
      <c r="C1" s="324"/>
      <c r="D1" s="320"/>
      <c r="E1" s="328"/>
      <c r="F1" s="138"/>
      <c r="G1" s="108"/>
    </row>
    <row r="2" spans="1:7" ht="16.5" customHeight="1">
      <c r="A2" s="30"/>
      <c r="B2" s="438" t="s">
        <v>126</v>
      </c>
      <c r="C2" s="438"/>
      <c r="D2" s="438"/>
      <c r="E2" s="438"/>
      <c r="F2" s="438"/>
      <c r="G2" s="438"/>
    </row>
    <row r="3" spans="1:7" ht="15" customHeight="1">
      <c r="A3" s="30"/>
      <c r="B3" s="8"/>
      <c r="C3" s="324"/>
      <c r="D3" s="320"/>
      <c r="E3" s="328"/>
      <c r="F3" s="138"/>
      <c r="G3" s="108"/>
    </row>
    <row r="4" spans="1:7" ht="44.25" customHeight="1">
      <c r="A4" s="96" t="s">
        <v>8</v>
      </c>
      <c r="B4" s="97" t="s">
        <v>28</v>
      </c>
      <c r="C4" s="98" t="s">
        <v>9</v>
      </c>
      <c r="D4" s="98" t="s">
        <v>10</v>
      </c>
      <c r="E4" s="99" t="s">
        <v>0</v>
      </c>
      <c r="F4" s="238" t="s">
        <v>610</v>
      </c>
      <c r="G4" s="100" t="s">
        <v>132</v>
      </c>
    </row>
    <row r="5" spans="1:7" ht="15" customHeight="1">
      <c r="A5" s="30"/>
      <c r="B5" s="59" t="s">
        <v>123</v>
      </c>
      <c r="C5" s="325" t="s">
        <v>389</v>
      </c>
      <c r="D5" s="320"/>
      <c r="E5" s="328"/>
      <c r="F5" s="138"/>
      <c r="G5" s="108"/>
    </row>
    <row r="6" spans="1:7" ht="13.5" customHeight="1">
      <c r="A6" s="30"/>
      <c r="B6" s="59"/>
      <c r="C6" s="325"/>
      <c r="D6" s="320"/>
      <c r="E6" s="328"/>
      <c r="F6" s="138"/>
      <c r="G6" s="108"/>
    </row>
    <row r="7" spans="1:7" ht="36" customHeight="1">
      <c r="A7" s="165">
        <v>1</v>
      </c>
      <c r="B7" s="8"/>
      <c r="C7" s="185" t="s">
        <v>390</v>
      </c>
      <c r="D7" s="45" t="s">
        <v>15</v>
      </c>
      <c r="E7" s="186">
        <v>1</v>
      </c>
      <c r="F7" s="186"/>
      <c r="G7" s="107">
        <f>E7*F7</f>
        <v>0</v>
      </c>
    </row>
    <row r="8" spans="1:7" ht="36" customHeight="1">
      <c r="A8" s="165">
        <v>2</v>
      </c>
      <c r="B8" s="8"/>
      <c r="C8" s="185" t="s">
        <v>391</v>
      </c>
      <c r="D8" s="45" t="s">
        <v>15</v>
      </c>
      <c r="E8" s="186">
        <v>1</v>
      </c>
      <c r="F8" s="186"/>
      <c r="G8" s="107">
        <f>E8*F8</f>
        <v>0</v>
      </c>
    </row>
    <row r="9" spans="1:7" ht="36" customHeight="1">
      <c r="A9" s="165">
        <v>3</v>
      </c>
      <c r="B9" s="8"/>
      <c r="C9" s="185" t="s">
        <v>392</v>
      </c>
      <c r="D9" s="45" t="s">
        <v>15</v>
      </c>
      <c r="E9" s="186">
        <v>1</v>
      </c>
      <c r="F9" s="186"/>
      <c r="G9" s="107">
        <f>E9*F9</f>
        <v>0</v>
      </c>
    </row>
    <row r="10" spans="1:7" ht="36" customHeight="1">
      <c r="A10" s="165">
        <v>4</v>
      </c>
      <c r="B10" s="8"/>
      <c r="C10" s="185" t="s">
        <v>781</v>
      </c>
      <c r="D10" s="45" t="s">
        <v>15</v>
      </c>
      <c r="E10" s="186">
        <v>3</v>
      </c>
      <c r="F10" s="186"/>
      <c r="G10" s="107">
        <f>E10*F10</f>
        <v>0</v>
      </c>
    </row>
    <row r="11" spans="1:7" ht="50.25" customHeight="1">
      <c r="A11" s="165">
        <v>5</v>
      </c>
      <c r="B11" s="8"/>
      <c r="C11" s="185" t="s">
        <v>393</v>
      </c>
      <c r="E11" s="186"/>
      <c r="F11" s="186"/>
      <c r="G11" s="107"/>
    </row>
    <row r="12" spans="1:7" ht="15.75" customHeight="1">
      <c r="A12" s="165"/>
      <c r="B12" s="123"/>
      <c r="C12" s="335" t="s">
        <v>394</v>
      </c>
      <c r="D12" s="45" t="s">
        <v>395</v>
      </c>
      <c r="E12" s="186">
        <v>2</v>
      </c>
      <c r="F12" s="186"/>
      <c r="G12" s="107">
        <f>E12*F12</f>
        <v>0</v>
      </c>
    </row>
    <row r="13" spans="1:7" ht="13.5" customHeight="1">
      <c r="A13" s="165"/>
      <c r="B13" s="123"/>
      <c r="C13" s="335" t="s">
        <v>396</v>
      </c>
      <c r="D13" s="45" t="s">
        <v>395</v>
      </c>
      <c r="E13" s="186">
        <v>1</v>
      </c>
      <c r="F13" s="186"/>
      <c r="G13" s="107">
        <f>E13*F13</f>
        <v>0</v>
      </c>
    </row>
    <row r="14" spans="1:7" ht="15" customHeight="1">
      <c r="A14" s="165">
        <v>6</v>
      </c>
      <c r="B14" s="8"/>
      <c r="C14" s="185" t="s">
        <v>782</v>
      </c>
      <c r="D14" s="45" t="s">
        <v>15</v>
      </c>
      <c r="E14" s="186">
        <v>6</v>
      </c>
      <c r="F14" s="186"/>
      <c r="G14" s="107">
        <f>E14*F14</f>
        <v>0</v>
      </c>
    </row>
    <row r="15" spans="1:7" ht="18.75" customHeight="1">
      <c r="A15" s="165">
        <v>7</v>
      </c>
      <c r="B15" s="8"/>
      <c r="C15" s="185" t="s">
        <v>398</v>
      </c>
      <c r="D15" s="45" t="s">
        <v>15</v>
      </c>
      <c r="E15" s="186">
        <v>1</v>
      </c>
      <c r="F15" s="186"/>
      <c r="G15" s="107">
        <f>E15*F15</f>
        <v>0</v>
      </c>
    </row>
    <row r="16" spans="1:7" ht="25.5" customHeight="1">
      <c r="A16" s="165">
        <v>8</v>
      </c>
      <c r="B16" s="8"/>
      <c r="C16" s="185" t="s">
        <v>399</v>
      </c>
      <c r="E16" s="186"/>
      <c r="F16" s="186"/>
      <c r="G16" s="107"/>
    </row>
    <row r="17" spans="1:7" ht="14.25" customHeight="1">
      <c r="A17" s="165"/>
      <c r="B17" s="8"/>
      <c r="C17" s="336" t="s">
        <v>397</v>
      </c>
      <c r="D17" s="45" t="s">
        <v>15</v>
      </c>
      <c r="E17" s="186">
        <v>1</v>
      </c>
      <c r="F17" s="186"/>
      <c r="G17" s="107">
        <f t="shared" ref="G17:G26" si="0">E17*F17</f>
        <v>0</v>
      </c>
    </row>
    <row r="18" spans="1:7" ht="15.75" customHeight="1">
      <c r="A18" s="165"/>
      <c r="B18" s="8"/>
      <c r="C18" s="336" t="s">
        <v>400</v>
      </c>
      <c r="D18" s="45" t="s">
        <v>15</v>
      </c>
      <c r="E18" s="186">
        <v>1</v>
      </c>
      <c r="F18" s="186"/>
      <c r="G18" s="107">
        <f t="shared" si="0"/>
        <v>0</v>
      </c>
    </row>
    <row r="19" spans="1:7" ht="15.75" customHeight="1">
      <c r="A19" s="165"/>
      <c r="B19" s="8"/>
      <c r="C19" s="336" t="s">
        <v>401</v>
      </c>
      <c r="D19" s="45" t="s">
        <v>15</v>
      </c>
      <c r="E19" s="186">
        <v>1</v>
      </c>
      <c r="F19" s="186"/>
      <c r="G19" s="107">
        <f t="shared" si="0"/>
        <v>0</v>
      </c>
    </row>
    <row r="20" spans="1:7" ht="22.5" customHeight="1">
      <c r="A20" s="165">
        <v>9</v>
      </c>
      <c r="B20" s="8"/>
      <c r="C20" s="185" t="s">
        <v>402</v>
      </c>
      <c r="D20" s="45" t="s">
        <v>15</v>
      </c>
      <c r="E20" s="186">
        <v>2</v>
      </c>
      <c r="F20" s="186"/>
      <c r="G20" s="107">
        <f t="shared" si="0"/>
        <v>0</v>
      </c>
    </row>
    <row r="21" spans="1:7" ht="27" customHeight="1">
      <c r="A21" s="165">
        <v>10</v>
      </c>
      <c r="B21" s="8"/>
      <c r="C21" s="185" t="s">
        <v>403</v>
      </c>
      <c r="D21" s="45" t="s">
        <v>404</v>
      </c>
      <c r="E21" s="186">
        <v>297</v>
      </c>
      <c r="F21" s="186"/>
      <c r="G21" s="107">
        <f t="shared" si="0"/>
        <v>0</v>
      </c>
    </row>
    <row r="22" spans="1:7" ht="32.25" customHeight="1">
      <c r="A22" s="165">
        <v>11</v>
      </c>
      <c r="B22" s="8"/>
      <c r="C22" s="185" t="s">
        <v>405</v>
      </c>
      <c r="D22" s="45" t="s">
        <v>395</v>
      </c>
      <c r="E22" s="186">
        <v>23</v>
      </c>
      <c r="F22" s="186"/>
      <c r="G22" s="107">
        <f t="shared" si="0"/>
        <v>0</v>
      </c>
    </row>
    <row r="23" spans="1:7" ht="33.75" customHeight="1">
      <c r="A23" s="165">
        <v>12</v>
      </c>
      <c r="B23" s="8"/>
      <c r="C23" s="185" t="s">
        <v>783</v>
      </c>
      <c r="D23" s="45" t="s">
        <v>395</v>
      </c>
      <c r="E23" s="186">
        <v>23</v>
      </c>
      <c r="F23" s="186"/>
      <c r="G23" s="107">
        <f t="shared" si="0"/>
        <v>0</v>
      </c>
    </row>
    <row r="24" spans="1:7" ht="38.25" customHeight="1">
      <c r="A24" s="165">
        <v>13</v>
      </c>
      <c r="B24" s="8"/>
      <c r="C24" s="185" t="s">
        <v>406</v>
      </c>
      <c r="D24" s="45" t="s">
        <v>395</v>
      </c>
      <c r="E24" s="186">
        <v>23</v>
      </c>
      <c r="F24" s="186"/>
      <c r="G24" s="107">
        <f t="shared" si="0"/>
        <v>0</v>
      </c>
    </row>
    <row r="25" spans="1:7" ht="21" customHeight="1">
      <c r="A25" s="165">
        <v>14</v>
      </c>
      <c r="B25" s="8"/>
      <c r="C25" s="185" t="s">
        <v>407</v>
      </c>
      <c r="D25" s="45" t="s">
        <v>15</v>
      </c>
      <c r="E25" s="186">
        <v>46</v>
      </c>
      <c r="F25" s="186"/>
      <c r="G25" s="107">
        <f t="shared" si="0"/>
        <v>0</v>
      </c>
    </row>
    <row r="26" spans="1:7" ht="21" customHeight="1">
      <c r="A26" s="165">
        <v>15</v>
      </c>
      <c r="B26" s="8"/>
      <c r="C26" s="185" t="s">
        <v>408</v>
      </c>
      <c r="D26" s="45" t="s">
        <v>15</v>
      </c>
      <c r="E26" s="186">
        <v>46</v>
      </c>
      <c r="F26" s="186"/>
      <c r="G26" s="107">
        <f t="shared" si="0"/>
        <v>0</v>
      </c>
    </row>
    <row r="27" spans="1:7" ht="14.25" customHeight="1">
      <c r="A27" s="165">
        <v>16</v>
      </c>
      <c r="B27" s="8"/>
      <c r="C27" s="185" t="s">
        <v>409</v>
      </c>
      <c r="E27" s="186"/>
      <c r="F27" s="186"/>
      <c r="G27" s="107"/>
    </row>
    <row r="28" spans="1:7" ht="19.5" customHeight="1">
      <c r="A28" s="165"/>
      <c r="B28" s="8"/>
      <c r="C28" s="185" t="s">
        <v>410</v>
      </c>
      <c r="D28" s="45" t="s">
        <v>375</v>
      </c>
      <c r="E28" s="186">
        <v>10</v>
      </c>
      <c r="F28" s="186"/>
      <c r="G28" s="107">
        <f>E28*F28</f>
        <v>0</v>
      </c>
    </row>
    <row r="29" spans="1:7" ht="19.5" customHeight="1">
      <c r="A29" s="165"/>
      <c r="B29" s="8"/>
      <c r="C29" s="185" t="s">
        <v>411</v>
      </c>
      <c r="D29" s="45" t="s">
        <v>375</v>
      </c>
      <c r="E29" s="186">
        <v>10</v>
      </c>
      <c r="F29" s="186"/>
      <c r="G29" s="107">
        <f>E29*F29</f>
        <v>0</v>
      </c>
    </row>
    <row r="30" spans="1:7" ht="19.5" customHeight="1">
      <c r="A30" s="165"/>
      <c r="B30" s="8"/>
      <c r="C30" s="185" t="s">
        <v>412</v>
      </c>
      <c r="D30" s="45" t="s">
        <v>375</v>
      </c>
      <c r="E30" s="186">
        <v>5</v>
      </c>
      <c r="F30" s="186"/>
      <c r="G30" s="107">
        <f>E30*F30</f>
        <v>0</v>
      </c>
    </row>
    <row r="31" spans="1:7" ht="19.5" customHeight="1">
      <c r="A31" s="165"/>
      <c r="B31" s="8"/>
      <c r="C31" s="185" t="s">
        <v>413</v>
      </c>
      <c r="D31" s="45" t="s">
        <v>375</v>
      </c>
      <c r="E31" s="186">
        <v>5</v>
      </c>
      <c r="F31" s="186"/>
      <c r="G31" s="107">
        <f>E31*F31</f>
        <v>0</v>
      </c>
    </row>
    <row r="32" spans="1:7" ht="42" customHeight="1">
      <c r="A32" s="165">
        <v>17</v>
      </c>
      <c r="B32" s="8"/>
      <c r="C32" s="185" t="s">
        <v>784</v>
      </c>
      <c r="D32" s="45" t="s">
        <v>388</v>
      </c>
      <c r="E32" s="186">
        <v>0.5</v>
      </c>
      <c r="F32" s="186">
        <f>G28+G29+G30+G31</f>
        <v>0</v>
      </c>
      <c r="G32" s="107">
        <f>E32*F32</f>
        <v>0</v>
      </c>
    </row>
    <row r="33" spans="1:7" ht="39" customHeight="1">
      <c r="A33" s="165">
        <v>18</v>
      </c>
      <c r="B33" s="8"/>
      <c r="C33" s="185" t="s">
        <v>414</v>
      </c>
      <c r="E33" s="186"/>
      <c r="F33" s="186"/>
      <c r="G33" s="107"/>
    </row>
    <row r="34" spans="1:7" ht="19.5" customHeight="1">
      <c r="A34" s="165"/>
      <c r="B34" s="8"/>
      <c r="C34" s="185" t="s">
        <v>415</v>
      </c>
      <c r="D34" s="45" t="s">
        <v>375</v>
      </c>
      <c r="E34" s="186">
        <v>10</v>
      </c>
      <c r="F34" s="186"/>
      <c r="G34" s="107">
        <f t="shared" ref="G34:G39" si="1">E34*F34</f>
        <v>0</v>
      </c>
    </row>
    <row r="35" spans="1:7" ht="19.5" customHeight="1">
      <c r="A35" s="165"/>
      <c r="B35" s="8"/>
      <c r="C35" s="185" t="s">
        <v>416</v>
      </c>
      <c r="D35" s="45" t="s">
        <v>375</v>
      </c>
      <c r="E35" s="186">
        <v>10</v>
      </c>
      <c r="F35" s="186"/>
      <c r="G35" s="107">
        <f t="shared" si="1"/>
        <v>0</v>
      </c>
    </row>
    <row r="36" spans="1:7" ht="19.5" customHeight="1">
      <c r="A36" s="165"/>
      <c r="B36" s="8"/>
      <c r="C36" s="185" t="s">
        <v>417</v>
      </c>
      <c r="D36" s="45" t="s">
        <v>375</v>
      </c>
      <c r="E36" s="186">
        <v>5</v>
      </c>
      <c r="F36" s="186"/>
      <c r="G36" s="107">
        <f t="shared" si="1"/>
        <v>0</v>
      </c>
    </row>
    <row r="37" spans="1:7" ht="19.5" customHeight="1">
      <c r="A37" s="165"/>
      <c r="B37" s="8"/>
      <c r="C37" s="185" t="s">
        <v>418</v>
      </c>
      <c r="D37" s="45" t="s">
        <v>375</v>
      </c>
      <c r="E37" s="186">
        <v>5</v>
      </c>
      <c r="F37" s="186"/>
      <c r="G37" s="107">
        <f t="shared" si="1"/>
        <v>0</v>
      </c>
    </row>
    <row r="38" spans="1:7" ht="21" customHeight="1">
      <c r="A38" s="165">
        <v>19</v>
      </c>
      <c r="B38" s="8"/>
      <c r="C38" s="185" t="s">
        <v>419</v>
      </c>
      <c r="D38" s="45" t="s">
        <v>375</v>
      </c>
      <c r="E38" s="186">
        <v>700</v>
      </c>
      <c r="F38" s="186"/>
      <c r="G38" s="107">
        <f t="shared" si="1"/>
        <v>0</v>
      </c>
    </row>
    <row r="39" spans="1:7" ht="42" customHeight="1">
      <c r="A39" s="165">
        <v>20</v>
      </c>
      <c r="B39" s="8"/>
      <c r="C39" s="185" t="s">
        <v>420</v>
      </c>
      <c r="D39" s="45" t="s">
        <v>388</v>
      </c>
      <c r="E39" s="186">
        <v>0.5</v>
      </c>
      <c r="F39" s="186">
        <f>G38</f>
        <v>0</v>
      </c>
      <c r="G39" s="107">
        <f t="shared" si="1"/>
        <v>0</v>
      </c>
    </row>
    <row r="40" spans="1:7" ht="16.5" customHeight="1">
      <c r="A40" s="165"/>
      <c r="B40" s="8"/>
      <c r="C40" s="185"/>
      <c r="E40" s="186"/>
      <c r="F40" s="186"/>
      <c r="G40" s="107"/>
    </row>
    <row r="41" spans="1:7" ht="15" customHeight="1">
      <c r="A41" s="30"/>
      <c r="B41" s="379" t="s">
        <v>421</v>
      </c>
      <c r="C41" s="379"/>
      <c r="D41" s="379"/>
      <c r="E41" s="379"/>
      <c r="F41" s="330" t="s">
        <v>24</v>
      </c>
      <c r="G41" s="337">
        <f>SUM(G6:G40)</f>
        <v>0</v>
      </c>
    </row>
    <row r="42" spans="1:7" ht="15" customHeight="1">
      <c r="A42" s="30"/>
      <c r="B42" s="263"/>
      <c r="C42" s="263"/>
      <c r="D42" s="263"/>
      <c r="E42" s="263"/>
      <c r="F42" s="330"/>
      <c r="G42" s="337"/>
    </row>
    <row r="43" spans="1:7" ht="18.75" customHeight="1">
      <c r="A43" s="165"/>
      <c r="B43" s="8"/>
      <c r="C43" s="185"/>
      <c r="E43" s="186"/>
      <c r="F43" s="186"/>
      <c r="G43" s="107"/>
    </row>
    <row r="44" spans="1:7" ht="15" customHeight="1">
      <c r="A44" s="30"/>
      <c r="B44" s="59" t="s">
        <v>124</v>
      </c>
      <c r="C44" s="325" t="s">
        <v>422</v>
      </c>
      <c r="D44" s="320"/>
      <c r="E44" s="328"/>
      <c r="F44" s="138"/>
      <c r="G44" s="108"/>
    </row>
    <row r="45" spans="1:7" ht="15" customHeight="1">
      <c r="A45" s="30"/>
      <c r="B45" s="137"/>
      <c r="C45" s="326"/>
      <c r="D45" s="321"/>
      <c r="E45" s="329"/>
      <c r="F45" s="329"/>
    </row>
    <row r="46" spans="1:7" ht="56.25" customHeight="1">
      <c r="A46" s="165">
        <v>1</v>
      </c>
      <c r="B46" s="8"/>
      <c r="C46" s="185" t="s">
        <v>423</v>
      </c>
      <c r="D46" s="45" t="s">
        <v>15</v>
      </c>
      <c r="E46" s="186">
        <v>2</v>
      </c>
      <c r="F46" s="186"/>
      <c r="G46" s="107">
        <f t="shared" ref="G46:G51" si="2">E46*F46</f>
        <v>0</v>
      </c>
    </row>
    <row r="47" spans="1:7" ht="56.25" customHeight="1">
      <c r="A47" s="165">
        <v>2</v>
      </c>
      <c r="B47" s="8"/>
      <c r="C47" s="185" t="s">
        <v>424</v>
      </c>
      <c r="D47" s="45" t="s">
        <v>15</v>
      </c>
      <c r="E47" s="186">
        <v>7</v>
      </c>
      <c r="F47" s="186"/>
      <c r="G47" s="107">
        <f t="shared" si="2"/>
        <v>0</v>
      </c>
    </row>
    <row r="48" spans="1:7" ht="56.25" customHeight="1">
      <c r="A48" s="165">
        <v>3</v>
      </c>
      <c r="B48" s="8"/>
      <c r="C48" s="185" t="s">
        <v>425</v>
      </c>
      <c r="D48" s="45" t="s">
        <v>15</v>
      </c>
      <c r="E48" s="186">
        <v>5</v>
      </c>
      <c r="F48" s="186"/>
      <c r="G48" s="107">
        <f t="shared" si="2"/>
        <v>0</v>
      </c>
    </row>
    <row r="49" spans="1:7" ht="48" customHeight="1">
      <c r="A49" s="165">
        <v>4</v>
      </c>
      <c r="B49" s="8"/>
      <c r="C49" s="185" t="s">
        <v>426</v>
      </c>
      <c r="D49" s="45" t="s">
        <v>15</v>
      </c>
      <c r="E49" s="186">
        <v>10</v>
      </c>
      <c r="F49" s="186"/>
      <c r="G49" s="107">
        <f t="shared" si="2"/>
        <v>0</v>
      </c>
    </row>
    <row r="50" spans="1:7" ht="60" customHeight="1">
      <c r="A50" s="165">
        <v>5</v>
      </c>
      <c r="B50" s="8"/>
      <c r="C50" s="185" t="s">
        <v>427</v>
      </c>
      <c r="D50" s="45" t="s">
        <v>15</v>
      </c>
      <c r="E50" s="186">
        <v>12</v>
      </c>
      <c r="F50" s="186"/>
      <c r="G50" s="107">
        <f t="shared" si="2"/>
        <v>0</v>
      </c>
    </row>
    <row r="51" spans="1:7" ht="19.5" customHeight="1">
      <c r="A51" s="165">
        <v>6</v>
      </c>
      <c r="B51" s="8"/>
      <c r="C51" s="185" t="s">
        <v>428</v>
      </c>
      <c r="D51" s="45" t="s">
        <v>375</v>
      </c>
      <c r="E51" s="186">
        <v>180</v>
      </c>
      <c r="F51" s="186"/>
      <c r="G51" s="107">
        <f t="shared" si="2"/>
        <v>0</v>
      </c>
    </row>
    <row r="52" spans="1:7" ht="39" customHeight="1">
      <c r="A52" s="165">
        <v>7</v>
      </c>
      <c r="B52" s="8"/>
      <c r="C52" s="185" t="s">
        <v>429</v>
      </c>
      <c r="E52" s="186"/>
      <c r="F52" s="186"/>
      <c r="G52" s="107"/>
    </row>
    <row r="53" spans="1:7" ht="19.5" customHeight="1">
      <c r="A53" s="165"/>
      <c r="B53" s="8"/>
      <c r="C53" s="185" t="s">
        <v>430</v>
      </c>
      <c r="D53" s="45" t="s">
        <v>375</v>
      </c>
      <c r="E53" s="186">
        <v>50</v>
      </c>
      <c r="F53" s="186"/>
      <c r="G53" s="107">
        <f t="shared" ref="G53:G60" si="3">E53*F53</f>
        <v>0</v>
      </c>
    </row>
    <row r="54" spans="1:7" ht="19.5" customHeight="1">
      <c r="A54" s="165"/>
      <c r="B54" s="8"/>
      <c r="C54" s="185" t="s">
        <v>431</v>
      </c>
      <c r="D54" s="45" t="s">
        <v>375</v>
      </c>
      <c r="E54" s="186">
        <v>130</v>
      </c>
      <c r="F54" s="186"/>
      <c r="G54" s="107">
        <f t="shared" si="3"/>
        <v>0</v>
      </c>
    </row>
    <row r="55" spans="1:7" ht="19.5" customHeight="1">
      <c r="A55" s="165"/>
      <c r="B55" s="8"/>
      <c r="C55" s="185" t="s">
        <v>432</v>
      </c>
      <c r="D55" s="45" t="s">
        <v>375</v>
      </c>
      <c r="E55" s="186">
        <v>20</v>
      </c>
      <c r="F55" s="186"/>
      <c r="G55" s="107">
        <f t="shared" si="3"/>
        <v>0</v>
      </c>
    </row>
    <row r="56" spans="1:7" ht="19.5" customHeight="1">
      <c r="A56" s="165"/>
      <c r="B56" s="8"/>
      <c r="C56" s="185" t="s">
        <v>433</v>
      </c>
      <c r="D56" s="45" t="s">
        <v>375</v>
      </c>
      <c r="E56" s="186">
        <v>40</v>
      </c>
      <c r="F56" s="186"/>
      <c r="G56" s="107">
        <f t="shared" si="3"/>
        <v>0</v>
      </c>
    </row>
    <row r="57" spans="1:7" ht="19.5" customHeight="1">
      <c r="A57" s="165"/>
      <c r="B57" s="8"/>
      <c r="C57" s="185" t="s">
        <v>434</v>
      </c>
      <c r="D57" s="45" t="s">
        <v>375</v>
      </c>
      <c r="E57" s="186">
        <v>20</v>
      </c>
      <c r="F57" s="186"/>
      <c r="G57" s="107">
        <f t="shared" si="3"/>
        <v>0</v>
      </c>
    </row>
    <row r="58" spans="1:7" ht="39" customHeight="1">
      <c r="A58" s="165">
        <v>8</v>
      </c>
      <c r="B58" s="8"/>
      <c r="C58" s="185" t="s">
        <v>435</v>
      </c>
      <c r="D58" s="45" t="s">
        <v>388</v>
      </c>
      <c r="E58" s="186">
        <v>0.3</v>
      </c>
      <c r="F58" s="186">
        <f>G53+G54+G55+G56+G57</f>
        <v>0</v>
      </c>
      <c r="G58" s="107">
        <f t="shared" si="3"/>
        <v>0</v>
      </c>
    </row>
    <row r="59" spans="1:7" ht="20.25" customHeight="1">
      <c r="A59" s="165">
        <v>9</v>
      </c>
      <c r="B59" s="8"/>
      <c r="C59" s="185" t="s">
        <v>436</v>
      </c>
      <c r="D59" s="45" t="s">
        <v>77</v>
      </c>
      <c r="E59" s="186">
        <v>10</v>
      </c>
      <c r="F59" s="186"/>
      <c r="G59" s="107">
        <f t="shared" si="3"/>
        <v>0</v>
      </c>
    </row>
    <row r="60" spans="1:7" ht="42.75" customHeight="1">
      <c r="A60" s="165">
        <v>10</v>
      </c>
      <c r="B60" s="8"/>
      <c r="C60" s="185" t="s">
        <v>437</v>
      </c>
      <c r="D60" s="45" t="s">
        <v>77</v>
      </c>
      <c r="E60" s="186">
        <v>80</v>
      </c>
      <c r="F60" s="186"/>
      <c r="G60" s="107">
        <f t="shared" si="3"/>
        <v>0</v>
      </c>
    </row>
    <row r="61" spans="1:7" ht="15" customHeight="1">
      <c r="A61" s="165"/>
      <c r="B61" s="8"/>
      <c r="C61" s="185"/>
      <c r="E61" s="186"/>
      <c r="F61" s="186"/>
      <c r="G61" s="107"/>
    </row>
    <row r="62" spans="1:7" ht="15" customHeight="1">
      <c r="A62" s="30"/>
      <c r="B62" s="379" t="s">
        <v>438</v>
      </c>
      <c r="C62" s="379"/>
      <c r="D62" s="379"/>
      <c r="E62" s="379"/>
      <c r="F62" s="330" t="s">
        <v>24</v>
      </c>
      <c r="G62" s="338">
        <f>SUM(G45:G61)</f>
        <v>0</v>
      </c>
    </row>
    <row r="63" spans="1:7" ht="15" customHeight="1">
      <c r="A63" s="30"/>
      <c r="B63" s="263"/>
      <c r="C63" s="263"/>
      <c r="D63" s="263"/>
      <c r="E63" s="263"/>
      <c r="F63" s="330"/>
      <c r="G63" s="338"/>
    </row>
    <row r="64" spans="1:7" ht="19.5" customHeight="1">
      <c r="A64" s="165"/>
      <c r="B64" s="8"/>
      <c r="C64" s="185"/>
      <c r="E64" s="186"/>
      <c r="F64" s="186"/>
      <c r="G64" s="107"/>
    </row>
    <row r="65" spans="1:7" ht="15" customHeight="1">
      <c r="A65" s="30"/>
      <c r="B65" s="59" t="s">
        <v>125</v>
      </c>
      <c r="C65" s="325" t="s">
        <v>440</v>
      </c>
      <c r="D65" s="320"/>
      <c r="E65" s="328"/>
      <c r="F65" s="138"/>
      <c r="G65" s="108"/>
    </row>
    <row r="66" spans="1:7" ht="11.25" customHeight="1">
      <c r="A66" s="165"/>
      <c r="B66" s="8"/>
      <c r="C66" s="185"/>
      <c r="E66" s="186"/>
      <c r="F66" s="186"/>
      <c r="G66" s="107"/>
    </row>
    <row r="67" spans="1:7" ht="20.25" customHeight="1">
      <c r="A67" s="165">
        <v>1</v>
      </c>
      <c r="B67" s="8"/>
      <c r="C67" s="185" t="s">
        <v>441</v>
      </c>
      <c r="D67" s="45" t="s">
        <v>15</v>
      </c>
      <c r="E67" s="186">
        <v>1</v>
      </c>
      <c r="F67" s="186"/>
      <c r="G67" s="107">
        <f>E67*F67</f>
        <v>0</v>
      </c>
    </row>
    <row r="68" spans="1:7" ht="20.25" customHeight="1">
      <c r="A68" s="165">
        <v>2</v>
      </c>
      <c r="B68" s="8"/>
      <c r="C68" s="185" t="s">
        <v>442</v>
      </c>
      <c r="D68" s="45" t="s">
        <v>15</v>
      </c>
      <c r="E68" s="186">
        <v>7</v>
      </c>
      <c r="F68" s="186"/>
      <c r="G68" s="107">
        <f>E68*F68</f>
        <v>0</v>
      </c>
    </row>
    <row r="69" spans="1:7" ht="20.25" customHeight="1">
      <c r="A69" s="165">
        <v>3</v>
      </c>
      <c r="B69" s="8"/>
      <c r="C69" s="185" t="s">
        <v>443</v>
      </c>
      <c r="D69" s="45" t="s">
        <v>15</v>
      </c>
      <c r="E69" s="186">
        <v>1</v>
      </c>
      <c r="F69" s="186"/>
      <c r="G69" s="107">
        <f>E69*F69</f>
        <v>0</v>
      </c>
    </row>
    <row r="70" spans="1:7" ht="29.25" customHeight="1">
      <c r="A70" s="165">
        <v>4</v>
      </c>
      <c r="B70" s="8"/>
      <c r="C70" s="185" t="s">
        <v>444</v>
      </c>
      <c r="D70" s="45" t="s">
        <v>77</v>
      </c>
      <c r="E70" s="186">
        <v>120</v>
      </c>
      <c r="F70" s="186"/>
      <c r="G70" s="107">
        <f>E70*F70</f>
        <v>0</v>
      </c>
    </row>
    <row r="71" spans="1:7" ht="18" customHeight="1">
      <c r="A71" s="165"/>
      <c r="B71" s="8"/>
      <c r="C71" s="185"/>
      <c r="E71" s="186"/>
      <c r="F71" s="186"/>
      <c r="G71" s="107"/>
    </row>
    <row r="72" spans="1:7" ht="15" customHeight="1">
      <c r="A72" s="30"/>
      <c r="B72" s="379" t="s">
        <v>445</v>
      </c>
      <c r="C72" s="379"/>
      <c r="D72" s="379"/>
      <c r="E72" s="379"/>
      <c r="F72" s="330" t="s">
        <v>24</v>
      </c>
      <c r="G72" s="337">
        <f>SUM(G66:G71)</f>
        <v>0</v>
      </c>
    </row>
    <row r="73" spans="1:7" ht="15" customHeight="1">
      <c r="A73" s="30"/>
      <c r="B73" s="263"/>
      <c r="C73" s="263"/>
      <c r="D73" s="263"/>
      <c r="E73" s="263"/>
      <c r="F73" s="330"/>
      <c r="G73" s="332"/>
    </row>
    <row r="74" spans="1:7" ht="15" customHeight="1">
      <c r="A74" s="30"/>
      <c r="B74" s="263"/>
      <c r="C74" s="263"/>
      <c r="D74" s="263"/>
      <c r="E74" s="263"/>
      <c r="F74" s="330"/>
      <c r="G74" s="332"/>
    </row>
    <row r="75" spans="1:7" ht="15" customHeight="1">
      <c r="A75" s="30"/>
      <c r="B75" s="339" t="s">
        <v>439</v>
      </c>
      <c r="C75" s="339" t="s">
        <v>785</v>
      </c>
      <c r="D75" s="263"/>
      <c r="E75" s="263"/>
      <c r="F75" s="330"/>
      <c r="G75" s="332"/>
    </row>
    <row r="76" spans="1:7" ht="15" customHeight="1">
      <c r="A76" s="30"/>
      <c r="B76" s="263"/>
      <c r="C76" s="263"/>
      <c r="D76" s="263"/>
      <c r="E76" s="263"/>
      <c r="F76" s="330"/>
      <c r="G76" s="332"/>
    </row>
    <row r="77" spans="1:7" ht="57.75" customHeight="1">
      <c r="A77" s="48">
        <v>1</v>
      </c>
      <c r="B77" s="263"/>
      <c r="C77" s="269" t="s">
        <v>449</v>
      </c>
      <c r="D77" s="45" t="s">
        <v>655</v>
      </c>
      <c r="E77" s="186">
        <v>1</v>
      </c>
      <c r="F77" s="330"/>
      <c r="G77" s="337">
        <f>E77*F77</f>
        <v>0</v>
      </c>
    </row>
    <row r="78" spans="1:7" ht="170.25" customHeight="1">
      <c r="A78" s="48">
        <v>2</v>
      </c>
      <c r="B78" s="263"/>
      <c r="C78" s="269" t="s">
        <v>786</v>
      </c>
      <c r="D78" s="45" t="s">
        <v>655</v>
      </c>
      <c r="E78" s="186">
        <v>1</v>
      </c>
      <c r="F78" s="330"/>
      <c r="G78" s="337">
        <f>E78*F78</f>
        <v>0</v>
      </c>
    </row>
    <row r="79" spans="1:7" ht="39.75" customHeight="1">
      <c r="A79" s="48">
        <v>3</v>
      </c>
      <c r="C79" s="184" t="s">
        <v>451</v>
      </c>
      <c r="D79" s="45" t="s">
        <v>655</v>
      </c>
      <c r="E79" s="186">
        <v>1</v>
      </c>
      <c r="F79" s="330"/>
      <c r="G79" s="337">
        <f>E79*F79</f>
        <v>0</v>
      </c>
    </row>
    <row r="80" spans="1:7" ht="13.5" customHeight="1">
      <c r="A80" s="48"/>
      <c r="B80" s="263"/>
      <c r="C80" s="184"/>
      <c r="E80" s="186"/>
      <c r="F80" s="330"/>
      <c r="G80" s="337"/>
    </row>
    <row r="81" spans="1:7" ht="13.5" customHeight="1">
      <c r="A81" s="48"/>
      <c r="B81" s="439" t="s">
        <v>788</v>
      </c>
      <c r="C81" s="402"/>
      <c r="D81" s="402"/>
      <c r="E81" s="402"/>
      <c r="F81" s="330" t="s">
        <v>24</v>
      </c>
      <c r="G81" s="337">
        <f>SUM(G76:G80)</f>
        <v>0</v>
      </c>
    </row>
    <row r="82" spans="1:7" ht="24.75" customHeight="1">
      <c r="A82" s="48"/>
      <c r="B82" s="263"/>
      <c r="C82" s="184"/>
      <c r="E82" s="186"/>
      <c r="F82" s="330"/>
      <c r="G82" s="337"/>
    </row>
    <row r="83" spans="1:7" ht="15" customHeight="1">
      <c r="A83" s="48"/>
      <c r="B83" s="141"/>
      <c r="C83" s="184"/>
      <c r="D83" s="322"/>
      <c r="E83" s="328"/>
      <c r="F83" s="331"/>
      <c r="G83" s="331"/>
    </row>
    <row r="84" spans="1:7" ht="15" customHeight="1">
      <c r="A84" s="30"/>
      <c r="C84" s="340" t="s">
        <v>787</v>
      </c>
      <c r="D84" s="341"/>
      <c r="E84" s="342"/>
      <c r="F84" s="342"/>
      <c r="G84" s="342"/>
    </row>
    <row r="85" spans="1:7" ht="15" customHeight="1">
      <c r="A85" s="30"/>
      <c r="B85" s="2"/>
      <c r="C85" s="343"/>
      <c r="D85" s="341"/>
      <c r="E85" s="342"/>
      <c r="F85" s="344"/>
      <c r="G85" s="344"/>
    </row>
    <row r="86" spans="1:7" ht="15" customHeight="1">
      <c r="A86" s="30"/>
      <c r="B86" s="2"/>
      <c r="C86" s="340" t="s">
        <v>789</v>
      </c>
      <c r="D86" s="341"/>
      <c r="E86" s="342"/>
      <c r="F86" s="344"/>
      <c r="G86" s="345">
        <f>G41</f>
        <v>0</v>
      </c>
    </row>
    <row r="87" spans="1:7" ht="15" customHeight="1">
      <c r="A87" s="30"/>
      <c r="B87" s="2"/>
      <c r="C87" s="343"/>
      <c r="D87" s="341"/>
      <c r="E87" s="342"/>
      <c r="F87" s="344"/>
      <c r="G87" s="345"/>
    </row>
    <row r="88" spans="1:7" ht="15" customHeight="1">
      <c r="A88" s="30"/>
      <c r="B88" s="2"/>
      <c r="C88" s="340" t="s">
        <v>790</v>
      </c>
      <c r="D88" s="341"/>
      <c r="E88" s="342"/>
      <c r="F88" s="344"/>
      <c r="G88" s="345">
        <f>G62</f>
        <v>0</v>
      </c>
    </row>
    <row r="89" spans="1:7" ht="15" customHeight="1">
      <c r="A89" s="30"/>
      <c r="B89" s="2"/>
      <c r="C89" s="340"/>
      <c r="D89" s="341"/>
      <c r="E89" s="342"/>
      <c r="F89" s="344"/>
      <c r="G89" s="345"/>
    </row>
    <row r="90" spans="1:7" ht="15" customHeight="1">
      <c r="A90" s="30"/>
      <c r="B90" s="2"/>
      <c r="C90" s="340" t="s">
        <v>791</v>
      </c>
      <c r="D90" s="341"/>
      <c r="E90" s="342"/>
      <c r="F90" s="344"/>
      <c r="G90" s="345">
        <f>G72</f>
        <v>0</v>
      </c>
    </row>
    <row r="91" spans="1:7" ht="15" customHeight="1">
      <c r="A91" s="30"/>
      <c r="B91" s="2"/>
      <c r="C91" s="340"/>
      <c r="D91" s="341"/>
      <c r="E91" s="342"/>
      <c r="F91" s="344"/>
      <c r="G91" s="345"/>
    </row>
    <row r="92" spans="1:7" ht="15" customHeight="1">
      <c r="A92" s="30"/>
      <c r="B92" s="267"/>
      <c r="C92" s="340" t="s">
        <v>792</v>
      </c>
      <c r="D92" s="341"/>
      <c r="E92" s="342"/>
      <c r="F92" s="344"/>
      <c r="G92" s="345">
        <f>G81</f>
        <v>0</v>
      </c>
    </row>
    <row r="93" spans="1:7" ht="15" customHeight="1">
      <c r="A93" s="30"/>
      <c r="B93" s="267"/>
      <c r="C93" s="325"/>
      <c r="E93" s="331"/>
      <c r="F93" s="333"/>
      <c r="G93" s="334"/>
    </row>
    <row r="94" spans="1:7" ht="15" customHeight="1">
      <c r="A94" s="30"/>
      <c r="B94" s="2"/>
      <c r="C94" s="325"/>
      <c r="E94" s="331"/>
      <c r="F94" s="333"/>
      <c r="G94" s="319"/>
    </row>
    <row r="95" spans="1:7" ht="15" customHeight="1">
      <c r="A95" s="30"/>
      <c r="B95" s="2"/>
      <c r="C95" s="327"/>
      <c r="E95" s="331"/>
      <c r="F95" s="333"/>
      <c r="G95" s="334"/>
    </row>
    <row r="96" spans="1:7" ht="21.75" customHeight="1">
      <c r="A96" s="30"/>
      <c r="B96" s="436" t="s">
        <v>126</v>
      </c>
      <c r="C96" s="437"/>
      <c r="D96" s="437"/>
      <c r="E96" s="437"/>
      <c r="F96" s="346" t="s">
        <v>793</v>
      </c>
      <c r="G96" s="347">
        <f>SUM(G85:G93)</f>
        <v>0</v>
      </c>
    </row>
    <row r="97" spans="1:7" ht="15" customHeight="1">
      <c r="A97" s="30"/>
      <c r="B97" s="141"/>
      <c r="C97" s="184"/>
      <c r="D97" s="322"/>
      <c r="E97" s="328"/>
      <c r="F97" s="331"/>
      <c r="G97" s="331"/>
    </row>
    <row r="98" spans="1:7" ht="33" customHeight="1">
      <c r="B98" s="8"/>
      <c r="C98" s="184"/>
      <c r="D98" s="322"/>
      <c r="E98" s="328"/>
      <c r="F98" s="331"/>
      <c r="G98" s="331"/>
    </row>
    <row r="99" spans="1:7" ht="33" customHeight="1">
      <c r="B99" s="8"/>
      <c r="C99" s="184"/>
      <c r="D99" s="322"/>
      <c r="E99" s="328"/>
      <c r="F99" s="331"/>
      <c r="G99" s="331"/>
    </row>
    <row r="100" spans="1:7" ht="33" customHeight="1">
      <c r="B100" s="8"/>
      <c r="C100" s="184"/>
      <c r="D100" s="322"/>
      <c r="E100" s="328"/>
      <c r="F100" s="331"/>
      <c r="G100" s="331"/>
    </row>
    <row r="101" spans="1:7" ht="33" customHeight="1">
      <c r="B101" s="8"/>
      <c r="C101" s="184"/>
      <c r="D101" s="322"/>
      <c r="E101" s="328"/>
      <c r="F101" s="331"/>
      <c r="G101" s="331"/>
    </row>
    <row r="102" spans="1:7" ht="33" customHeight="1">
      <c r="B102" s="8"/>
      <c r="C102" s="184"/>
      <c r="D102" s="322"/>
      <c r="E102" s="328"/>
      <c r="F102" s="331"/>
      <c r="G102" s="331"/>
    </row>
    <row r="103" spans="1:7" ht="33" customHeight="1">
      <c r="B103" s="8"/>
      <c r="C103" s="184"/>
      <c r="D103" s="322"/>
      <c r="E103" s="328"/>
      <c r="F103" s="331"/>
      <c r="G103" s="331"/>
    </row>
    <row r="104" spans="1:7" ht="33" customHeight="1">
      <c r="B104" s="8"/>
      <c r="C104" s="184"/>
      <c r="D104" s="322"/>
      <c r="E104" s="328"/>
      <c r="F104" s="331"/>
      <c r="G104" s="331"/>
    </row>
    <row r="105" spans="1:7" ht="33" customHeight="1">
      <c r="B105" s="8"/>
      <c r="C105" s="184"/>
      <c r="D105" s="322"/>
      <c r="E105" s="328"/>
      <c r="F105" s="331"/>
      <c r="G105" s="331"/>
    </row>
    <row r="106" spans="1:7" ht="33" customHeight="1">
      <c r="B106" s="8"/>
      <c r="C106" s="184"/>
      <c r="D106" s="322"/>
      <c r="E106" s="328"/>
      <c r="F106" s="331"/>
      <c r="G106" s="331"/>
    </row>
    <row r="107" spans="1:7" ht="33" customHeight="1">
      <c r="B107" s="8"/>
      <c r="C107" s="184"/>
      <c r="D107" s="322"/>
      <c r="E107" s="328"/>
      <c r="F107" s="331"/>
      <c r="G107" s="331"/>
    </row>
    <row r="108" spans="1:7" ht="33" customHeight="1">
      <c r="B108" s="8"/>
      <c r="C108" s="184"/>
      <c r="D108" s="322"/>
      <c r="E108" s="328"/>
      <c r="F108" s="331"/>
      <c r="G108" s="331"/>
    </row>
    <row r="109" spans="1:7" ht="33" customHeight="1">
      <c r="B109" s="8"/>
      <c r="C109" s="184"/>
      <c r="D109" s="322"/>
      <c r="E109" s="328"/>
      <c r="F109" s="331"/>
      <c r="G109" s="331"/>
    </row>
    <row r="110" spans="1:7">
      <c r="B110" s="8"/>
      <c r="E110" s="18"/>
      <c r="F110" s="7"/>
    </row>
    <row r="111" spans="1:7">
      <c r="B111" s="8"/>
      <c r="E111" s="18"/>
      <c r="F111" s="7"/>
    </row>
    <row r="112" spans="1:7">
      <c r="B112" s="8"/>
      <c r="E112" s="18"/>
      <c r="F112" s="7"/>
    </row>
    <row r="113" spans="1:6">
      <c r="B113" s="8"/>
      <c r="E113" s="18"/>
      <c r="F113" s="7"/>
    </row>
    <row r="114" spans="1:6">
      <c r="B114" s="8"/>
      <c r="E114" s="18"/>
      <c r="F114" s="7"/>
    </row>
    <row r="115" spans="1:6">
      <c r="B115" s="8"/>
      <c r="E115" s="18"/>
      <c r="F115" s="7"/>
    </row>
    <row r="116" spans="1:6">
      <c r="B116" s="8"/>
      <c r="E116" s="18"/>
      <c r="F116" s="7"/>
    </row>
    <row r="117" spans="1:6">
      <c r="B117" s="8"/>
      <c r="E117" s="18"/>
      <c r="F117" s="7"/>
    </row>
    <row r="118" spans="1:6">
      <c r="B118" s="8"/>
      <c r="E118" s="18"/>
      <c r="F118" s="7"/>
    </row>
    <row r="119" spans="1:6">
      <c r="B119" s="8"/>
      <c r="E119" s="18"/>
      <c r="F119" s="7"/>
    </row>
    <row r="120" spans="1:6" s="7" customFormat="1" ht="12.75">
      <c r="A120" s="31"/>
      <c r="B120" s="8"/>
      <c r="C120" s="264"/>
      <c r="D120" s="45"/>
      <c r="E120" s="18"/>
    </row>
    <row r="121" spans="1:6" s="7" customFormat="1" ht="12.75">
      <c r="A121" s="31"/>
      <c r="B121" s="8"/>
      <c r="C121" s="264"/>
      <c r="D121" s="45"/>
      <c r="E121" s="18"/>
    </row>
    <row r="122" spans="1:6" s="7" customFormat="1" ht="12.75">
      <c r="A122" s="31"/>
      <c r="B122" s="8"/>
      <c r="C122" s="264"/>
      <c r="D122" s="45"/>
      <c r="E122" s="18"/>
    </row>
    <row r="123" spans="1:6" s="7" customFormat="1" ht="12.75">
      <c r="A123" s="31"/>
      <c r="B123" s="8"/>
      <c r="C123" s="264"/>
      <c r="D123" s="45"/>
      <c r="E123" s="18"/>
    </row>
    <row r="124" spans="1:6" s="7" customFormat="1" ht="12.75">
      <c r="A124" s="31"/>
      <c r="B124" s="8"/>
      <c r="C124" s="264"/>
      <c r="D124" s="45"/>
      <c r="E124" s="18"/>
    </row>
    <row r="125" spans="1:6" s="7" customFormat="1" ht="12.75">
      <c r="A125" s="31"/>
      <c r="B125" s="8"/>
      <c r="C125" s="264"/>
      <c r="D125" s="45"/>
      <c r="E125" s="18"/>
    </row>
    <row r="126" spans="1:6" s="7" customFormat="1" ht="12.75">
      <c r="A126" s="31"/>
      <c r="B126" s="8"/>
      <c r="C126" s="264"/>
      <c r="D126" s="45"/>
      <c r="E126" s="18"/>
    </row>
    <row r="127" spans="1:6" s="7" customFormat="1" ht="12.75">
      <c r="A127" s="31"/>
      <c r="B127" s="8"/>
      <c r="C127" s="264"/>
      <c r="D127" s="45"/>
      <c r="E127" s="18"/>
    </row>
    <row r="128" spans="1:6" s="7" customFormat="1" ht="12.75">
      <c r="A128" s="31"/>
      <c r="B128" s="8"/>
      <c r="C128" s="264"/>
      <c r="D128" s="45"/>
      <c r="E128" s="18"/>
    </row>
    <row r="129" spans="1:5" s="7" customFormat="1" ht="12.75">
      <c r="A129" s="31"/>
      <c r="B129" s="8"/>
      <c r="C129" s="264"/>
      <c r="D129" s="45"/>
      <c r="E129" s="18"/>
    </row>
    <row r="130" spans="1:5" s="7" customFormat="1" ht="12.75">
      <c r="A130" s="31"/>
      <c r="B130" s="8"/>
      <c r="C130" s="264"/>
      <c r="D130" s="45"/>
      <c r="E130" s="18"/>
    </row>
    <row r="131" spans="1:5" s="7" customFormat="1" ht="12.75">
      <c r="A131" s="31"/>
      <c r="B131" s="8"/>
      <c r="C131" s="264"/>
      <c r="D131" s="45"/>
      <c r="E131" s="18"/>
    </row>
    <row r="132" spans="1:5" s="7" customFormat="1" ht="12.75">
      <c r="A132" s="31"/>
      <c r="B132" s="8"/>
      <c r="C132" s="264"/>
      <c r="D132" s="45"/>
      <c r="E132" s="18"/>
    </row>
    <row r="133" spans="1:5" s="7" customFormat="1" ht="12.75">
      <c r="A133" s="31"/>
      <c r="B133" s="8"/>
      <c r="C133" s="264"/>
      <c r="D133" s="45"/>
      <c r="E133" s="18"/>
    </row>
    <row r="134" spans="1:5" s="7" customFormat="1" ht="12.75">
      <c r="A134" s="31"/>
      <c r="B134" s="8"/>
      <c r="C134" s="264"/>
      <c r="D134" s="45"/>
      <c r="E134" s="18"/>
    </row>
    <row r="135" spans="1:5" s="7" customFormat="1" ht="12.75">
      <c r="A135" s="31"/>
      <c r="B135" s="8"/>
      <c r="C135" s="264"/>
      <c r="D135" s="45"/>
      <c r="E135" s="18"/>
    </row>
    <row r="136" spans="1:5" s="7" customFormat="1" ht="12.75">
      <c r="A136" s="31"/>
      <c r="B136" s="8"/>
      <c r="C136" s="264"/>
      <c r="D136" s="45"/>
      <c r="E136" s="18"/>
    </row>
    <row r="137" spans="1:5" s="7" customFormat="1" ht="12.75">
      <c r="A137" s="31"/>
      <c r="B137" s="8"/>
      <c r="C137" s="264"/>
      <c r="D137" s="45"/>
      <c r="E137" s="18"/>
    </row>
    <row r="138" spans="1:5" s="7" customFormat="1" ht="12.75">
      <c r="A138" s="31"/>
      <c r="B138" s="8"/>
      <c r="C138" s="264"/>
      <c r="D138" s="45"/>
      <c r="E138" s="18"/>
    </row>
    <row r="139" spans="1:5" s="7" customFormat="1" ht="12.75">
      <c r="A139" s="31"/>
      <c r="B139" s="8"/>
      <c r="C139" s="264"/>
      <c r="D139" s="45"/>
      <c r="E139" s="18"/>
    </row>
    <row r="140" spans="1:5" s="7" customFormat="1" ht="12.75">
      <c r="A140" s="31"/>
      <c r="B140" s="8"/>
      <c r="C140" s="264"/>
      <c r="D140" s="45"/>
      <c r="E140" s="18"/>
    </row>
    <row r="141" spans="1:5" s="7" customFormat="1" ht="12.75">
      <c r="A141" s="31"/>
      <c r="B141" s="8"/>
      <c r="C141" s="264"/>
      <c r="D141" s="45"/>
      <c r="E141" s="18"/>
    </row>
    <row r="142" spans="1:5" s="7" customFormat="1" ht="12.75">
      <c r="A142" s="31"/>
      <c r="B142" s="8"/>
      <c r="C142" s="264"/>
      <c r="D142" s="45"/>
      <c r="E142" s="18"/>
    </row>
    <row r="143" spans="1:5" s="7" customFormat="1" ht="12.75">
      <c r="A143" s="31"/>
      <c r="B143" s="8"/>
      <c r="C143" s="264"/>
      <c r="D143" s="45"/>
      <c r="E143" s="18"/>
    </row>
    <row r="144" spans="1:5" s="7" customFormat="1" ht="12.75">
      <c r="A144" s="31"/>
      <c r="B144" s="8"/>
      <c r="C144" s="264"/>
      <c r="D144" s="45"/>
      <c r="E144" s="18"/>
    </row>
    <row r="145" spans="1:5" s="7" customFormat="1" ht="12.75">
      <c r="A145" s="31"/>
      <c r="B145" s="8"/>
      <c r="C145" s="264"/>
      <c r="D145" s="45"/>
      <c r="E145" s="18"/>
    </row>
    <row r="146" spans="1:5" s="7" customFormat="1" ht="12.75">
      <c r="A146" s="31"/>
      <c r="B146" s="8"/>
      <c r="C146" s="264"/>
      <c r="D146" s="45"/>
      <c r="E146" s="18"/>
    </row>
    <row r="147" spans="1:5" s="7" customFormat="1" ht="12.75">
      <c r="A147" s="31"/>
      <c r="B147" s="8"/>
      <c r="C147" s="264"/>
      <c r="D147" s="45"/>
      <c r="E147" s="18"/>
    </row>
    <row r="148" spans="1:5" s="7" customFormat="1" ht="12.75">
      <c r="A148" s="31"/>
      <c r="B148" s="8"/>
      <c r="C148" s="264"/>
      <c r="D148" s="45"/>
      <c r="E148" s="18"/>
    </row>
    <row r="149" spans="1:5" s="7" customFormat="1" ht="12.75">
      <c r="A149" s="31"/>
      <c r="B149" s="8"/>
      <c r="C149" s="264"/>
      <c r="D149" s="45"/>
      <c r="E149" s="18"/>
    </row>
    <row r="150" spans="1:5" s="7" customFormat="1" ht="12.75">
      <c r="A150" s="31"/>
      <c r="B150" s="8"/>
      <c r="C150" s="264"/>
      <c r="D150" s="45"/>
      <c r="E150" s="18"/>
    </row>
    <row r="151" spans="1:5" s="7" customFormat="1" ht="12.75">
      <c r="A151" s="31"/>
      <c r="B151" s="8"/>
      <c r="C151" s="264"/>
      <c r="D151" s="45"/>
      <c r="E151" s="18"/>
    </row>
    <row r="152" spans="1:5" s="7" customFormat="1" ht="12.75">
      <c r="A152" s="31"/>
      <c r="B152" s="8"/>
      <c r="C152" s="264"/>
      <c r="D152" s="45"/>
      <c r="E152" s="18"/>
    </row>
    <row r="153" spans="1:5" s="7" customFormat="1" ht="12.75">
      <c r="A153" s="31"/>
      <c r="B153" s="8"/>
      <c r="C153" s="264"/>
      <c r="D153" s="45"/>
      <c r="E153" s="18"/>
    </row>
    <row r="154" spans="1:5" s="7" customFormat="1" ht="12.75">
      <c r="A154" s="31"/>
      <c r="B154" s="8"/>
      <c r="C154" s="264"/>
      <c r="D154" s="45"/>
      <c r="E154" s="18"/>
    </row>
    <row r="155" spans="1:5" s="7" customFormat="1" ht="12.75">
      <c r="A155" s="31"/>
      <c r="B155" s="8"/>
      <c r="C155" s="264"/>
      <c r="D155" s="45"/>
      <c r="E155" s="18"/>
    </row>
    <row r="156" spans="1:5" s="7" customFormat="1" ht="12.75">
      <c r="A156" s="31"/>
      <c r="B156" s="8"/>
      <c r="C156" s="264"/>
      <c r="D156" s="45"/>
      <c r="E156" s="18"/>
    </row>
    <row r="157" spans="1:5" s="7" customFormat="1" ht="12.75">
      <c r="A157" s="31"/>
      <c r="B157" s="8"/>
      <c r="C157" s="264"/>
      <c r="D157" s="45"/>
      <c r="E157" s="18"/>
    </row>
    <row r="158" spans="1:5" s="7" customFormat="1" ht="12.75">
      <c r="A158" s="31"/>
      <c r="B158" s="8"/>
      <c r="C158" s="264"/>
      <c r="D158" s="45"/>
      <c r="E158" s="18"/>
    </row>
    <row r="159" spans="1:5" s="7" customFormat="1" ht="12.75">
      <c r="A159" s="31"/>
      <c r="B159" s="8"/>
      <c r="C159" s="264"/>
      <c r="D159" s="45"/>
      <c r="E159" s="18"/>
    </row>
    <row r="160" spans="1:5" s="7" customFormat="1" ht="12.75">
      <c r="A160" s="31"/>
      <c r="B160" s="8"/>
      <c r="C160" s="264"/>
      <c r="D160" s="45"/>
      <c r="E160" s="18"/>
    </row>
    <row r="161" spans="1:5" s="7" customFormat="1" ht="12.75">
      <c r="A161" s="31"/>
      <c r="B161" s="8"/>
      <c r="C161" s="264"/>
      <c r="D161" s="45"/>
      <c r="E161" s="18"/>
    </row>
    <row r="162" spans="1:5" s="7" customFormat="1" ht="12.75">
      <c r="A162" s="31"/>
      <c r="B162" s="8"/>
      <c r="C162" s="264"/>
      <c r="D162" s="45"/>
      <c r="E162" s="18"/>
    </row>
    <row r="163" spans="1:5" s="7" customFormat="1" ht="12.75">
      <c r="A163" s="31"/>
      <c r="B163" s="8"/>
      <c r="C163" s="264"/>
      <c r="D163" s="45"/>
      <c r="E163" s="18"/>
    </row>
    <row r="164" spans="1:5" s="7" customFormat="1" ht="12.75">
      <c r="A164" s="31"/>
      <c r="B164" s="8"/>
      <c r="C164" s="264"/>
      <c r="D164" s="45"/>
      <c r="E164" s="18"/>
    </row>
    <row r="165" spans="1:5" s="7" customFormat="1" ht="12.75">
      <c r="A165" s="31"/>
      <c r="B165" s="8"/>
      <c r="C165" s="264"/>
      <c r="D165" s="45"/>
      <c r="E165" s="18"/>
    </row>
    <row r="166" spans="1:5" s="7" customFormat="1" ht="12.75">
      <c r="A166" s="31"/>
      <c r="B166" s="8"/>
      <c r="C166" s="264"/>
      <c r="D166" s="45"/>
      <c r="E166" s="18"/>
    </row>
    <row r="167" spans="1:5" s="7" customFormat="1" ht="12.75">
      <c r="A167" s="31"/>
      <c r="B167" s="8"/>
      <c r="C167" s="264"/>
      <c r="D167" s="45"/>
      <c r="E167" s="18"/>
    </row>
    <row r="168" spans="1:5" s="7" customFormat="1" ht="12.75">
      <c r="A168" s="31"/>
      <c r="B168" s="8"/>
      <c r="C168" s="264"/>
      <c r="D168" s="45"/>
      <c r="E168" s="18"/>
    </row>
    <row r="169" spans="1:5" s="7" customFormat="1" ht="12.75">
      <c r="A169" s="31"/>
      <c r="B169" s="8"/>
      <c r="C169" s="264"/>
      <c r="D169" s="45"/>
      <c r="E169" s="18"/>
    </row>
    <row r="170" spans="1:5" s="7" customFormat="1" ht="12.75">
      <c r="A170" s="31"/>
      <c r="B170" s="8"/>
      <c r="C170" s="264"/>
      <c r="D170" s="45"/>
      <c r="E170" s="18"/>
    </row>
    <row r="171" spans="1:5" s="7" customFormat="1" ht="12.75">
      <c r="A171" s="31"/>
      <c r="B171" s="8"/>
      <c r="C171" s="264"/>
      <c r="D171" s="45"/>
      <c r="E171" s="18"/>
    </row>
    <row r="172" spans="1:5" s="7" customFormat="1" ht="12.75">
      <c r="A172" s="31"/>
      <c r="B172" s="8"/>
      <c r="C172" s="264"/>
      <c r="D172" s="45"/>
      <c r="E172" s="18"/>
    </row>
    <row r="173" spans="1:5" s="7" customFormat="1" ht="12.75">
      <c r="A173" s="31"/>
      <c r="B173" s="8"/>
      <c r="C173" s="264"/>
      <c r="D173" s="45"/>
      <c r="E173" s="18"/>
    </row>
    <row r="174" spans="1:5" s="7" customFormat="1" ht="12.75">
      <c r="A174" s="31"/>
      <c r="B174" s="8"/>
      <c r="C174" s="264"/>
      <c r="D174" s="45"/>
      <c r="E174" s="18"/>
    </row>
    <row r="175" spans="1:5" s="7" customFormat="1" ht="12.75">
      <c r="A175" s="31"/>
      <c r="B175" s="8"/>
      <c r="C175" s="264"/>
      <c r="D175" s="45"/>
      <c r="E175" s="18"/>
    </row>
    <row r="176" spans="1:5" s="7" customFormat="1" ht="12.75">
      <c r="A176" s="31"/>
      <c r="B176" s="8"/>
      <c r="C176" s="264"/>
      <c r="D176" s="45"/>
      <c r="E176" s="18"/>
    </row>
    <row r="177" spans="1:5" s="7" customFormat="1" ht="12.75">
      <c r="A177" s="31"/>
      <c r="B177" s="8"/>
      <c r="C177" s="264"/>
      <c r="D177" s="45"/>
      <c r="E177" s="18"/>
    </row>
    <row r="178" spans="1:5" s="7" customFormat="1" ht="12.75">
      <c r="A178" s="31"/>
      <c r="B178" s="8"/>
      <c r="C178" s="264"/>
      <c r="D178" s="45"/>
      <c r="E178" s="18"/>
    </row>
    <row r="179" spans="1:5" s="7" customFormat="1" ht="12.75">
      <c r="A179" s="31"/>
      <c r="B179" s="8"/>
      <c r="C179" s="264"/>
      <c r="D179" s="45"/>
      <c r="E179" s="18"/>
    </row>
    <row r="180" spans="1:5" s="7" customFormat="1" ht="12.75">
      <c r="A180" s="31"/>
      <c r="B180" s="8"/>
      <c r="C180" s="264"/>
      <c r="D180" s="45"/>
      <c r="E180" s="18"/>
    </row>
    <row r="181" spans="1:5" s="7" customFormat="1" ht="12.75">
      <c r="A181" s="31"/>
      <c r="B181" s="8"/>
      <c r="C181" s="264"/>
      <c r="D181" s="45"/>
      <c r="E181" s="18"/>
    </row>
    <row r="182" spans="1:5" s="7" customFormat="1" ht="12.75">
      <c r="A182" s="31"/>
      <c r="B182" s="8"/>
      <c r="C182" s="264"/>
      <c r="D182" s="45"/>
      <c r="E182" s="18"/>
    </row>
    <row r="183" spans="1:5" s="7" customFormat="1" ht="12.75">
      <c r="A183" s="31"/>
      <c r="B183" s="8"/>
      <c r="C183" s="264"/>
      <c r="D183" s="45"/>
      <c r="E183" s="18"/>
    </row>
    <row r="184" spans="1:5" s="7" customFormat="1" ht="12.75">
      <c r="A184" s="31"/>
      <c r="B184" s="8"/>
      <c r="C184" s="264"/>
      <c r="D184" s="45"/>
      <c r="E184" s="18"/>
    </row>
    <row r="185" spans="1:5" s="7" customFormat="1" ht="12.75">
      <c r="A185" s="31"/>
      <c r="B185" s="8"/>
      <c r="C185" s="264"/>
      <c r="D185" s="45"/>
      <c r="E185" s="18"/>
    </row>
    <row r="186" spans="1:5" s="7" customFormat="1" ht="12.75">
      <c r="A186" s="31"/>
      <c r="B186" s="8"/>
      <c r="C186" s="264"/>
      <c r="D186" s="45"/>
      <c r="E186" s="18"/>
    </row>
    <row r="187" spans="1:5" s="7" customFormat="1" ht="12.75">
      <c r="A187" s="31"/>
      <c r="B187" s="8"/>
      <c r="C187" s="264"/>
      <c r="D187" s="45"/>
      <c r="E187" s="18"/>
    </row>
    <row r="188" spans="1:5" s="7" customFormat="1" ht="12.75">
      <c r="A188" s="31"/>
      <c r="B188" s="8"/>
      <c r="C188" s="264"/>
      <c r="D188" s="45"/>
      <c r="E188" s="18"/>
    </row>
    <row r="189" spans="1:5" s="7" customFormat="1" ht="12.75">
      <c r="A189" s="31"/>
      <c r="B189" s="8"/>
      <c r="C189" s="264"/>
      <c r="D189" s="45"/>
      <c r="E189" s="18"/>
    </row>
    <row r="190" spans="1:5" s="7" customFormat="1" ht="12.75">
      <c r="A190" s="31"/>
      <c r="B190" s="8"/>
      <c r="C190" s="264"/>
      <c r="D190" s="45"/>
      <c r="E190" s="18"/>
    </row>
    <row r="191" spans="1:5" s="7" customFormat="1" ht="12.75">
      <c r="A191" s="31"/>
      <c r="B191" s="8"/>
      <c r="C191" s="264"/>
      <c r="D191" s="45"/>
      <c r="E191" s="18"/>
    </row>
    <row r="192" spans="1:5" s="7" customFormat="1" ht="12.75">
      <c r="A192" s="31"/>
      <c r="B192" s="8"/>
      <c r="C192" s="264"/>
      <c r="D192" s="45"/>
      <c r="E192" s="18"/>
    </row>
    <row r="193" spans="1:5" s="7" customFormat="1" ht="12.75">
      <c r="A193" s="31"/>
      <c r="B193" s="8"/>
      <c r="C193" s="264"/>
      <c r="D193" s="45"/>
      <c r="E193" s="18"/>
    </row>
    <row r="194" spans="1:5" s="7" customFormat="1" ht="12.75">
      <c r="A194" s="31"/>
      <c r="B194" s="8"/>
      <c r="C194" s="264"/>
      <c r="D194" s="45"/>
      <c r="E194" s="18"/>
    </row>
    <row r="195" spans="1:5" s="7" customFormat="1" ht="12.75">
      <c r="A195" s="31"/>
      <c r="B195" s="8"/>
      <c r="C195" s="264"/>
      <c r="D195" s="45"/>
      <c r="E195" s="18"/>
    </row>
    <row r="196" spans="1:5" s="7" customFormat="1" ht="12.75">
      <c r="A196" s="31"/>
      <c r="B196" s="8"/>
      <c r="C196" s="264"/>
      <c r="D196" s="45"/>
      <c r="E196" s="18"/>
    </row>
    <row r="197" spans="1:5" s="7" customFormat="1" ht="12.75">
      <c r="A197" s="31"/>
      <c r="B197" s="8"/>
      <c r="C197" s="264"/>
      <c r="D197" s="45"/>
      <c r="E197" s="18"/>
    </row>
    <row r="198" spans="1:5" s="7" customFormat="1" ht="12.75">
      <c r="A198" s="31"/>
      <c r="B198" s="8"/>
      <c r="C198" s="264"/>
      <c r="D198" s="45"/>
      <c r="E198" s="18"/>
    </row>
    <row r="199" spans="1:5" s="7" customFormat="1" ht="12.75">
      <c r="A199" s="31"/>
      <c r="B199" s="8"/>
      <c r="C199" s="264"/>
      <c r="D199" s="45"/>
      <c r="E199" s="18"/>
    </row>
    <row r="200" spans="1:5" s="7" customFormat="1" ht="12.75">
      <c r="A200" s="31"/>
      <c r="B200" s="8"/>
      <c r="C200" s="264"/>
      <c r="D200" s="45"/>
      <c r="E200" s="18"/>
    </row>
    <row r="201" spans="1:5" s="7" customFormat="1" ht="12.75">
      <c r="A201" s="31"/>
      <c r="B201" s="8"/>
      <c r="C201" s="264"/>
      <c r="D201" s="45"/>
      <c r="E201" s="18"/>
    </row>
    <row r="202" spans="1:5" s="7" customFormat="1" ht="12.75">
      <c r="A202" s="31"/>
      <c r="B202" s="8"/>
      <c r="C202" s="264"/>
      <c r="D202" s="45"/>
      <c r="E202" s="18"/>
    </row>
    <row r="203" spans="1:5" s="7" customFormat="1" ht="12.75">
      <c r="A203" s="31"/>
      <c r="B203" s="8"/>
      <c r="C203" s="264"/>
      <c r="D203" s="45"/>
      <c r="E203" s="18"/>
    </row>
    <row r="204" spans="1:5" s="7" customFormat="1" ht="12.75">
      <c r="A204" s="31"/>
      <c r="B204" s="8"/>
      <c r="C204" s="264"/>
      <c r="D204" s="45"/>
      <c r="E204" s="18"/>
    </row>
    <row r="205" spans="1:5" s="7" customFormat="1" ht="12.75">
      <c r="A205" s="31"/>
      <c r="B205" s="8"/>
      <c r="C205" s="264"/>
      <c r="D205" s="45"/>
      <c r="E205" s="18"/>
    </row>
    <row r="206" spans="1:5" s="7" customFormat="1" ht="12.75">
      <c r="A206" s="31"/>
      <c r="B206" s="8"/>
      <c r="C206" s="264"/>
      <c r="D206" s="45"/>
      <c r="E206" s="18"/>
    </row>
    <row r="207" spans="1:5" s="7" customFormat="1" ht="12.75">
      <c r="A207" s="31"/>
      <c r="B207" s="8"/>
      <c r="C207" s="264"/>
      <c r="D207" s="45"/>
      <c r="E207" s="18"/>
    </row>
    <row r="208" spans="1:5" s="7" customFormat="1" ht="12.75">
      <c r="A208" s="31"/>
      <c r="B208" s="8"/>
      <c r="C208" s="264"/>
      <c r="D208" s="45"/>
      <c r="E208" s="18"/>
    </row>
    <row r="209" spans="1:5" s="7" customFormat="1" ht="12.75">
      <c r="A209" s="31"/>
      <c r="B209" s="8"/>
      <c r="C209" s="264"/>
      <c r="D209" s="45"/>
      <c r="E209" s="18"/>
    </row>
    <row r="210" spans="1:5" s="7" customFormat="1" ht="12.75">
      <c r="A210" s="31"/>
      <c r="B210" s="8"/>
      <c r="C210" s="264"/>
      <c r="D210" s="45"/>
      <c r="E210" s="18"/>
    </row>
    <row r="211" spans="1:5" s="7" customFormat="1" ht="12.75">
      <c r="A211" s="31"/>
      <c r="B211" s="8"/>
      <c r="C211" s="264"/>
      <c r="D211" s="45"/>
      <c r="E211" s="18"/>
    </row>
    <row r="212" spans="1:5" s="7" customFormat="1" ht="12.75">
      <c r="A212" s="31"/>
      <c r="B212" s="8"/>
      <c r="C212" s="264"/>
      <c r="D212" s="45"/>
      <c r="E212" s="18"/>
    </row>
    <row r="213" spans="1:5" s="7" customFormat="1" ht="12.75">
      <c r="A213" s="31"/>
      <c r="B213" s="8"/>
      <c r="C213" s="264"/>
      <c r="D213" s="45"/>
      <c r="E213" s="18"/>
    </row>
    <row r="214" spans="1:5" s="7" customFormat="1" ht="12.75">
      <c r="A214" s="31"/>
      <c r="B214" s="8"/>
      <c r="C214" s="264"/>
      <c r="D214" s="45"/>
      <c r="E214" s="18"/>
    </row>
    <row r="215" spans="1:5" s="7" customFormat="1" ht="12.75">
      <c r="A215" s="31"/>
      <c r="B215" s="8"/>
      <c r="C215" s="264"/>
      <c r="D215" s="45"/>
      <c r="E215" s="18"/>
    </row>
    <row r="216" spans="1:5" s="7" customFormat="1" ht="12.75">
      <c r="A216" s="31"/>
      <c r="B216" s="8"/>
      <c r="C216" s="264"/>
      <c r="D216" s="45"/>
      <c r="E216" s="18"/>
    </row>
    <row r="217" spans="1:5" s="7" customFormat="1" ht="12.75">
      <c r="A217" s="31"/>
      <c r="B217" s="8"/>
      <c r="C217" s="264"/>
      <c r="D217" s="45"/>
      <c r="E217" s="18"/>
    </row>
    <row r="218" spans="1:5" s="7" customFormat="1" ht="12.75">
      <c r="A218" s="31"/>
      <c r="B218" s="8"/>
      <c r="C218" s="264"/>
      <c r="D218" s="45"/>
      <c r="E218" s="18"/>
    </row>
    <row r="219" spans="1:5" s="7" customFormat="1" ht="12.75">
      <c r="A219" s="31"/>
      <c r="B219" s="8"/>
      <c r="C219" s="264"/>
      <c r="D219" s="45"/>
      <c r="E219" s="18"/>
    </row>
    <row r="220" spans="1:5" s="7" customFormat="1" ht="12.75">
      <c r="A220" s="31"/>
      <c r="B220" s="8"/>
      <c r="C220" s="264"/>
      <c r="D220" s="45"/>
      <c r="E220" s="18"/>
    </row>
    <row r="221" spans="1:5" s="7" customFormat="1" ht="12.75">
      <c r="A221" s="31"/>
      <c r="B221" s="8"/>
      <c r="C221" s="264"/>
      <c r="D221" s="45"/>
      <c r="E221" s="18"/>
    </row>
    <row r="222" spans="1:5" s="7" customFormat="1" ht="12.75">
      <c r="A222" s="31"/>
      <c r="B222" s="8"/>
      <c r="C222" s="264"/>
      <c r="D222" s="45"/>
      <c r="E222" s="18"/>
    </row>
    <row r="223" spans="1:5" s="7" customFormat="1" ht="12.75">
      <c r="A223" s="31"/>
      <c r="B223" s="8"/>
      <c r="C223" s="264"/>
      <c r="D223" s="45"/>
      <c r="E223" s="18"/>
    </row>
    <row r="224" spans="1:5" s="7" customFormat="1" ht="12.75">
      <c r="A224" s="31"/>
      <c r="B224" s="8"/>
      <c r="C224" s="264"/>
      <c r="D224" s="45"/>
      <c r="E224" s="18"/>
    </row>
    <row r="225" spans="1:5" s="7" customFormat="1" ht="12.75">
      <c r="A225" s="31"/>
      <c r="B225" s="8"/>
      <c r="C225" s="264"/>
      <c r="D225" s="45"/>
      <c r="E225" s="18"/>
    </row>
    <row r="226" spans="1:5" s="7" customFormat="1" ht="12.75">
      <c r="A226" s="31"/>
      <c r="B226" s="8"/>
      <c r="C226" s="264"/>
      <c r="D226" s="45"/>
      <c r="E226" s="18"/>
    </row>
    <row r="227" spans="1:5" s="7" customFormat="1" ht="12.75">
      <c r="A227" s="31"/>
      <c r="B227" s="8"/>
      <c r="C227" s="264"/>
      <c r="D227" s="45"/>
      <c r="E227" s="18"/>
    </row>
    <row r="228" spans="1:5" s="7" customFormat="1" ht="12.75">
      <c r="A228" s="31"/>
      <c r="B228" s="8"/>
      <c r="C228" s="264"/>
      <c r="D228" s="45"/>
      <c r="E228" s="18"/>
    </row>
    <row r="229" spans="1:5" s="7" customFormat="1" ht="12.75">
      <c r="A229" s="31"/>
      <c r="B229" s="8"/>
      <c r="C229" s="264"/>
      <c r="D229" s="45"/>
      <c r="E229" s="18"/>
    </row>
    <row r="230" spans="1:5" s="7" customFormat="1" ht="12.75">
      <c r="A230" s="31"/>
      <c r="B230" s="8"/>
      <c r="C230" s="264"/>
      <c r="D230" s="45"/>
      <c r="E230" s="18"/>
    </row>
    <row r="231" spans="1:5" s="7" customFormat="1" ht="12.75">
      <c r="A231" s="31"/>
      <c r="B231" s="8"/>
      <c r="C231" s="264"/>
      <c r="D231" s="45"/>
      <c r="E231" s="18"/>
    </row>
    <row r="232" spans="1:5" s="7" customFormat="1" ht="12.75">
      <c r="A232" s="31"/>
      <c r="B232" s="8"/>
      <c r="C232" s="264"/>
      <c r="D232" s="45"/>
      <c r="E232" s="18"/>
    </row>
    <row r="233" spans="1:5" s="7" customFormat="1" ht="12.75">
      <c r="A233" s="31"/>
      <c r="B233" s="8"/>
      <c r="C233" s="264"/>
      <c r="D233" s="45"/>
      <c r="E233" s="18"/>
    </row>
    <row r="234" spans="1:5" s="7" customFormat="1" ht="12.75">
      <c r="A234" s="31"/>
      <c r="B234" s="8"/>
      <c r="C234" s="264"/>
      <c r="D234" s="45"/>
      <c r="E234" s="18"/>
    </row>
    <row r="235" spans="1:5" s="7" customFormat="1" ht="12.75">
      <c r="A235" s="31"/>
      <c r="B235" s="8"/>
      <c r="C235" s="264"/>
      <c r="D235" s="45"/>
      <c r="E235" s="18"/>
    </row>
    <row r="236" spans="1:5" s="7" customFormat="1" ht="12.75">
      <c r="A236" s="31"/>
      <c r="B236" s="8"/>
      <c r="C236" s="264"/>
      <c r="D236" s="45"/>
      <c r="E236" s="18"/>
    </row>
    <row r="237" spans="1:5" s="7" customFormat="1" ht="12.75">
      <c r="A237" s="31"/>
      <c r="B237" s="8"/>
      <c r="C237" s="264"/>
      <c r="D237" s="45"/>
      <c r="E237" s="18"/>
    </row>
    <row r="238" spans="1:5" s="7" customFormat="1" ht="12.75">
      <c r="A238" s="31"/>
      <c r="B238" s="8"/>
      <c r="C238" s="264"/>
      <c r="D238" s="45"/>
      <c r="E238" s="18"/>
    </row>
    <row r="239" spans="1:5" s="7" customFormat="1" ht="12.75">
      <c r="A239" s="31"/>
      <c r="B239" s="8"/>
      <c r="C239" s="264"/>
      <c r="D239" s="45"/>
      <c r="E239" s="18"/>
    </row>
    <row r="240" spans="1:5" s="7" customFormat="1" ht="12.75">
      <c r="A240" s="31"/>
      <c r="B240" s="8"/>
      <c r="C240" s="264"/>
      <c r="D240" s="45"/>
      <c r="E240" s="18"/>
    </row>
    <row r="241" spans="1:5" s="7" customFormat="1" ht="12.75">
      <c r="A241" s="31"/>
      <c r="B241" s="8"/>
      <c r="C241" s="264"/>
      <c r="D241" s="45"/>
      <c r="E241" s="18"/>
    </row>
    <row r="242" spans="1:5" s="7" customFormat="1" ht="12.75">
      <c r="A242" s="31"/>
      <c r="B242" s="8"/>
      <c r="C242" s="264"/>
      <c r="D242" s="45"/>
      <c r="E242" s="18"/>
    </row>
    <row r="243" spans="1:5" s="7" customFormat="1" ht="12.75">
      <c r="A243" s="31"/>
      <c r="B243" s="8"/>
      <c r="C243" s="264"/>
      <c r="D243" s="45"/>
      <c r="E243" s="18"/>
    </row>
    <row r="244" spans="1:5" s="7" customFormat="1" ht="12.75">
      <c r="A244" s="31"/>
      <c r="B244" s="8"/>
      <c r="C244" s="264"/>
      <c r="D244" s="45"/>
      <c r="E244" s="18"/>
    </row>
    <row r="245" spans="1:5" s="7" customFormat="1" ht="12.75">
      <c r="A245" s="31"/>
      <c r="B245" s="8"/>
      <c r="C245" s="264"/>
      <c r="D245" s="45"/>
      <c r="E245" s="18"/>
    </row>
    <row r="246" spans="1:5" s="7" customFormat="1" ht="12.75">
      <c r="A246" s="31"/>
      <c r="B246" s="8"/>
      <c r="C246" s="264"/>
      <c r="D246" s="45"/>
      <c r="E246" s="18"/>
    </row>
    <row r="247" spans="1:5" s="7" customFormat="1" ht="12.75">
      <c r="A247" s="31"/>
      <c r="B247" s="8"/>
      <c r="C247" s="264"/>
      <c r="D247" s="45"/>
      <c r="E247" s="18"/>
    </row>
    <row r="248" spans="1:5" s="7" customFormat="1" ht="12.75">
      <c r="A248" s="31"/>
      <c r="B248" s="8"/>
      <c r="C248" s="264"/>
      <c r="D248" s="45"/>
      <c r="E248" s="18"/>
    </row>
    <row r="249" spans="1:5" s="7" customFormat="1" ht="12.75">
      <c r="A249" s="31"/>
      <c r="B249" s="8"/>
      <c r="C249" s="264"/>
      <c r="D249" s="45"/>
      <c r="E249" s="18"/>
    </row>
    <row r="250" spans="1:5" s="7" customFormat="1" ht="12.75">
      <c r="A250" s="31"/>
      <c r="B250" s="8"/>
      <c r="C250" s="264"/>
      <c r="D250" s="45"/>
      <c r="E250" s="18"/>
    </row>
    <row r="251" spans="1:5" s="7" customFormat="1" ht="12.75">
      <c r="A251" s="31"/>
      <c r="B251" s="8"/>
      <c r="C251" s="264"/>
      <c r="D251" s="45"/>
      <c r="E251" s="18"/>
    </row>
    <row r="252" spans="1:5" s="7" customFormat="1" ht="12.75">
      <c r="A252" s="31"/>
      <c r="B252" s="8"/>
      <c r="C252" s="264"/>
      <c r="D252" s="45"/>
      <c r="E252" s="18"/>
    </row>
    <row r="253" spans="1:5" s="7" customFormat="1" ht="12.75">
      <c r="A253" s="31"/>
      <c r="B253" s="8"/>
      <c r="C253" s="264"/>
      <c r="D253" s="45"/>
      <c r="E253" s="18"/>
    </row>
    <row r="254" spans="1:5" s="7" customFormat="1" ht="12.75">
      <c r="A254" s="31"/>
      <c r="B254" s="8"/>
      <c r="C254" s="264"/>
      <c r="D254" s="45"/>
      <c r="E254" s="18"/>
    </row>
    <row r="255" spans="1:5" s="7" customFormat="1" ht="12.75">
      <c r="A255" s="31"/>
      <c r="B255" s="8"/>
      <c r="C255" s="264"/>
      <c r="D255" s="45"/>
      <c r="E255" s="18"/>
    </row>
    <row r="256" spans="1:5" s="7" customFormat="1" ht="12.75">
      <c r="A256" s="31"/>
      <c r="B256" s="8"/>
      <c r="C256" s="264"/>
      <c r="D256" s="45"/>
      <c r="E256" s="18"/>
    </row>
    <row r="257" spans="1:5" s="7" customFormat="1" ht="12.75">
      <c r="A257" s="31"/>
      <c r="B257" s="8"/>
      <c r="C257" s="264"/>
      <c r="D257" s="45"/>
      <c r="E257" s="18"/>
    </row>
    <row r="258" spans="1:5" s="7" customFormat="1" ht="12.75">
      <c r="A258" s="31"/>
      <c r="B258" s="8"/>
      <c r="C258" s="264"/>
      <c r="D258" s="45"/>
      <c r="E258" s="18"/>
    </row>
    <row r="259" spans="1:5" s="7" customFormat="1" ht="12.75">
      <c r="A259" s="31"/>
      <c r="B259" s="8"/>
      <c r="C259" s="264"/>
      <c r="D259" s="45"/>
      <c r="E259" s="18"/>
    </row>
    <row r="260" spans="1:5" s="7" customFormat="1" ht="12.75">
      <c r="A260" s="31"/>
      <c r="B260" s="8"/>
      <c r="C260" s="264"/>
      <c r="D260" s="45"/>
      <c r="E260" s="18"/>
    </row>
    <row r="261" spans="1:5" s="7" customFormat="1" ht="12.75">
      <c r="A261" s="31"/>
      <c r="B261" s="8"/>
      <c r="C261" s="264"/>
      <c r="D261" s="45"/>
      <c r="E261" s="18"/>
    </row>
    <row r="262" spans="1:5" s="7" customFormat="1" ht="12.75">
      <c r="A262" s="31"/>
      <c r="B262" s="8"/>
      <c r="C262" s="264"/>
      <c r="D262" s="45"/>
      <c r="E262" s="18"/>
    </row>
    <row r="263" spans="1:5" s="7" customFormat="1" ht="12.75">
      <c r="A263" s="31"/>
      <c r="B263" s="8"/>
      <c r="C263" s="264"/>
      <c r="D263" s="45"/>
      <c r="E263" s="18"/>
    </row>
    <row r="264" spans="1:5" s="7" customFormat="1" ht="12.75">
      <c r="A264" s="31"/>
      <c r="B264" s="8"/>
      <c r="C264" s="264"/>
      <c r="D264" s="45"/>
      <c r="E264" s="18"/>
    </row>
    <row r="265" spans="1:5" s="7" customFormat="1" ht="12.75">
      <c r="A265" s="31"/>
      <c r="B265" s="8"/>
      <c r="C265" s="264"/>
      <c r="D265" s="45"/>
      <c r="E265" s="18"/>
    </row>
    <row r="266" spans="1:5" s="7" customFormat="1" ht="12.75">
      <c r="A266" s="31"/>
      <c r="B266" s="8"/>
      <c r="C266" s="264"/>
      <c r="D266" s="45"/>
      <c r="E266" s="18"/>
    </row>
    <row r="267" spans="1:5" s="7" customFormat="1" ht="12.75">
      <c r="A267" s="31"/>
      <c r="B267" s="8"/>
      <c r="C267" s="264"/>
      <c r="D267" s="45"/>
      <c r="E267" s="18"/>
    </row>
    <row r="268" spans="1:5" s="7" customFormat="1" ht="12.75">
      <c r="A268" s="31"/>
      <c r="B268" s="8"/>
      <c r="C268" s="264"/>
      <c r="D268" s="45"/>
      <c r="E268" s="18"/>
    </row>
    <row r="269" spans="1:5" s="7" customFormat="1" ht="12.75">
      <c r="A269" s="31"/>
      <c r="B269" s="8"/>
      <c r="C269" s="264"/>
      <c r="D269" s="45"/>
      <c r="E269" s="18"/>
    </row>
    <row r="270" spans="1:5" s="7" customFormat="1" ht="12.75">
      <c r="A270" s="31"/>
      <c r="B270" s="8"/>
      <c r="C270" s="264"/>
      <c r="D270" s="45"/>
      <c r="E270" s="18"/>
    </row>
    <row r="271" spans="1:5" s="7" customFormat="1" ht="12.75">
      <c r="A271" s="31"/>
      <c r="B271" s="8"/>
      <c r="C271" s="264"/>
      <c r="D271" s="45"/>
      <c r="E271" s="18"/>
    </row>
    <row r="8067" spans="2:7" s="31" customFormat="1" ht="12.75" hidden="1">
      <c r="B8067" s="27"/>
      <c r="C8067" s="264"/>
      <c r="D8067" s="45"/>
      <c r="E8067" s="13"/>
      <c r="F8067" s="33"/>
      <c r="G8067" s="7"/>
    </row>
  </sheetData>
  <mergeCells count="6">
    <mergeCell ref="B96:E96"/>
    <mergeCell ref="B2:G2"/>
    <mergeCell ref="B41:E41"/>
    <mergeCell ref="B62:E62"/>
    <mergeCell ref="B72:E72"/>
    <mergeCell ref="B81:E81"/>
  </mergeCells>
  <pageMargins left="0.19685039370078741" right="0.19685039370078741" top="0.19685039370078741" bottom="0.19685039370078741" header="0" footer="0"/>
  <pageSetup paperSize="9" scale="80" fitToHeight="0" orientation="portrait" r:id="rId1"/>
  <headerFooter alignWithMargins="0">
    <oddHeader>&amp;R&amp;"Yu Helvetica,Regular"&amp;9&amp;P/&amp;N</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8A410-D8AC-4959-8110-B6BB393B63E1}">
  <sheetPr>
    <pageSetUpPr fitToPage="1"/>
  </sheetPr>
  <dimension ref="A1:G7984"/>
  <sheetViews>
    <sheetView showZeros="0" view="pageBreakPreview" topLeftCell="A24" zoomScaleNormal="100" zoomScaleSheetLayoutView="100" zoomScalePageLayoutView="55" workbookViewId="0">
      <selection activeCell="A27" sqref="A27:XFD69"/>
    </sheetView>
  </sheetViews>
  <sheetFormatPr defaultColWidth="9.140625" defaultRowHeight="14.25"/>
  <cols>
    <col min="1" max="1" width="5.140625" style="31" customWidth="1"/>
    <col min="2" max="2" width="10.28515625" style="27" customWidth="1"/>
    <col min="3" max="3" width="42.42578125" style="23" customWidth="1"/>
    <col min="4" max="4" width="7.7109375" style="2" customWidth="1"/>
    <col min="5" max="5" width="11.42578125" style="13" customWidth="1"/>
    <col min="6" max="6" width="14.42578125" style="33" customWidth="1"/>
    <col min="7" max="7" width="29.85546875" style="7" customWidth="1"/>
    <col min="8" max="16384" width="9.140625" style="1"/>
  </cols>
  <sheetData>
    <row r="1" spans="1:7" ht="15" customHeight="1">
      <c r="A1" s="30"/>
      <c r="B1" s="141"/>
      <c r="C1" s="141"/>
      <c r="D1" s="141"/>
      <c r="E1"/>
      <c r="F1" s="2"/>
      <c r="G1" s="2"/>
    </row>
    <row r="2" spans="1:7" ht="18.75" customHeight="1">
      <c r="A2" s="127"/>
      <c r="B2" s="438" t="s">
        <v>794</v>
      </c>
      <c r="C2" s="438"/>
      <c r="D2" s="438"/>
      <c r="E2" s="438"/>
      <c r="F2" s="438"/>
      <c r="G2" s="438"/>
    </row>
    <row r="3" spans="1:7" ht="18.75" customHeight="1">
      <c r="A3" s="127"/>
      <c r="B3" s="266"/>
      <c r="C3" s="266"/>
      <c r="D3" s="266"/>
      <c r="E3" s="266"/>
      <c r="F3" s="266"/>
      <c r="G3" s="266"/>
    </row>
    <row r="4" spans="1:7" ht="48.75" customHeight="1">
      <c r="A4" s="96" t="s">
        <v>8</v>
      </c>
      <c r="B4" s="97" t="s">
        <v>28</v>
      </c>
      <c r="C4" s="98" t="s">
        <v>9</v>
      </c>
      <c r="D4" s="98" t="s">
        <v>10</v>
      </c>
      <c r="E4" s="99" t="s">
        <v>0</v>
      </c>
      <c r="F4" s="238" t="s">
        <v>610</v>
      </c>
      <c r="G4" s="100" t="s">
        <v>132</v>
      </c>
    </row>
    <row r="5" spans="1:7" ht="15" customHeight="1">
      <c r="A5" s="30"/>
      <c r="B5" s="141"/>
      <c r="C5" s="141"/>
      <c r="D5" s="141"/>
      <c r="E5"/>
      <c r="F5" s="2"/>
      <c r="G5" s="2"/>
    </row>
    <row r="6" spans="1:7" ht="27.75" customHeight="1">
      <c r="A6" s="1"/>
      <c r="B6" s="127" t="s">
        <v>120</v>
      </c>
      <c r="C6" s="156" t="s">
        <v>454</v>
      </c>
      <c r="D6" s="136"/>
      <c r="E6" s="163"/>
      <c r="F6" s="163"/>
      <c r="G6" s="159"/>
    </row>
    <row r="7" spans="1:7" ht="45.75" customHeight="1">
      <c r="A7" s="48">
        <v>1</v>
      </c>
      <c r="B7" s="165"/>
      <c r="C7" s="323" t="s">
        <v>795</v>
      </c>
      <c r="D7" s="45" t="s">
        <v>15</v>
      </c>
      <c r="E7" s="186">
        <v>7</v>
      </c>
      <c r="F7" s="186"/>
      <c r="G7" s="107">
        <f>E7*F7</f>
        <v>0</v>
      </c>
    </row>
    <row r="8" spans="1:7" ht="41.25" customHeight="1">
      <c r="A8" s="48">
        <v>2</v>
      </c>
      <c r="B8" s="165"/>
      <c r="C8" s="323" t="s">
        <v>796</v>
      </c>
      <c r="D8" s="45" t="s">
        <v>15</v>
      </c>
      <c r="E8" s="186">
        <v>2</v>
      </c>
      <c r="F8" s="186"/>
      <c r="G8" s="107">
        <f>E8*F8</f>
        <v>0</v>
      </c>
    </row>
    <row r="9" spans="1:7" ht="13.5" customHeight="1">
      <c r="A9" s="48"/>
      <c r="B9" s="165"/>
      <c r="C9" s="323"/>
      <c r="D9" s="45"/>
      <c r="E9" s="186"/>
      <c r="F9" s="186"/>
      <c r="G9" s="107"/>
    </row>
    <row r="10" spans="1:7" ht="15.75" customHeight="1">
      <c r="A10" s="48"/>
      <c r="B10" s="441" t="s">
        <v>797</v>
      </c>
      <c r="C10" s="442"/>
      <c r="D10" s="442"/>
      <c r="E10" s="442"/>
      <c r="F10" s="348" t="s">
        <v>609</v>
      </c>
      <c r="G10" s="143">
        <f>SUM(G7:G8)</f>
        <v>0</v>
      </c>
    </row>
    <row r="11" spans="1:7" ht="14.25" customHeight="1">
      <c r="A11" s="48"/>
      <c r="B11" s="165"/>
      <c r="C11" s="323"/>
      <c r="D11" s="45"/>
      <c r="E11" s="186"/>
      <c r="F11" s="186"/>
      <c r="G11" s="107"/>
    </row>
    <row r="12" spans="1:7" ht="14.25" customHeight="1">
      <c r="A12" s="48"/>
      <c r="B12" s="165"/>
      <c r="C12" s="323"/>
      <c r="D12" s="45"/>
      <c r="E12" s="186"/>
      <c r="F12" s="186"/>
      <c r="G12" s="107"/>
    </row>
    <row r="13" spans="1:7" ht="21" customHeight="1">
      <c r="A13" s="1"/>
      <c r="B13" s="127" t="s">
        <v>121</v>
      </c>
      <c r="C13" s="156" t="s">
        <v>455</v>
      </c>
      <c r="D13" s="136"/>
      <c r="E13" s="163"/>
      <c r="F13" s="163"/>
      <c r="G13" s="159"/>
    </row>
    <row r="14" spans="1:7" ht="24" customHeight="1">
      <c r="A14" s="48">
        <v>1</v>
      </c>
      <c r="B14" s="165" t="s">
        <v>798</v>
      </c>
      <c r="C14" s="305" t="s">
        <v>799</v>
      </c>
      <c r="D14" s="45" t="s">
        <v>15</v>
      </c>
      <c r="E14" s="186">
        <v>2</v>
      </c>
      <c r="F14" s="186"/>
      <c r="G14" s="107">
        <f>E14*F14</f>
        <v>0</v>
      </c>
    </row>
    <row r="15" spans="1:7" ht="36.75" customHeight="1">
      <c r="A15" s="48">
        <v>2</v>
      </c>
      <c r="B15" s="165" t="s">
        <v>800</v>
      </c>
      <c r="C15" s="305" t="s">
        <v>803</v>
      </c>
      <c r="D15" s="45" t="s">
        <v>15</v>
      </c>
      <c r="E15" s="186">
        <v>2</v>
      </c>
      <c r="F15" s="186"/>
      <c r="G15" s="107">
        <f>E15*F15</f>
        <v>0</v>
      </c>
    </row>
    <row r="16" spans="1:7" ht="36" customHeight="1">
      <c r="A16" s="48">
        <v>3</v>
      </c>
      <c r="B16" s="165" t="s">
        <v>801</v>
      </c>
      <c r="C16" s="305" t="s">
        <v>804</v>
      </c>
      <c r="D16" s="45" t="s">
        <v>15</v>
      </c>
      <c r="E16" s="186">
        <v>5</v>
      </c>
      <c r="F16" s="186"/>
      <c r="G16" s="107">
        <f>E16*F16</f>
        <v>0</v>
      </c>
    </row>
    <row r="17" spans="1:7" ht="35.25" customHeight="1">
      <c r="A17" s="48">
        <v>4</v>
      </c>
      <c r="B17" s="165" t="s">
        <v>802</v>
      </c>
      <c r="C17" s="305" t="s">
        <v>805</v>
      </c>
      <c r="D17" s="45" t="s">
        <v>15</v>
      </c>
      <c r="E17" s="186">
        <v>2</v>
      </c>
      <c r="F17" s="186"/>
      <c r="G17" s="107">
        <f>E17*F17</f>
        <v>0</v>
      </c>
    </row>
    <row r="18" spans="1:7" ht="12.75" customHeight="1">
      <c r="A18" s="48"/>
      <c r="B18" s="165"/>
      <c r="C18" s="349"/>
      <c r="D18" s="45"/>
      <c r="E18" s="186"/>
      <c r="F18" s="186"/>
      <c r="G18" s="107"/>
    </row>
    <row r="19" spans="1:7" ht="15.75" customHeight="1">
      <c r="A19" s="48"/>
      <c r="B19" s="443" t="s">
        <v>806</v>
      </c>
      <c r="C19" s="444"/>
      <c r="D19" s="444"/>
      <c r="E19" s="444"/>
      <c r="F19" s="163"/>
      <c r="G19" s="159">
        <f>SUM(G14:G17)</f>
        <v>0</v>
      </c>
    </row>
    <row r="20" spans="1:7" ht="21" customHeight="1">
      <c r="A20" s="48"/>
      <c r="B20" s="165"/>
      <c r="C20" s="349"/>
      <c r="D20" s="45"/>
      <c r="E20" s="186"/>
      <c r="F20" s="186"/>
      <c r="G20" s="107"/>
    </row>
    <row r="21" spans="1:7" ht="21" customHeight="1">
      <c r="A21" s="165"/>
      <c r="B21" s="49"/>
      <c r="C21" s="350"/>
      <c r="D21" s="45"/>
      <c r="E21" s="186"/>
      <c r="F21" s="186"/>
      <c r="G21" s="107"/>
    </row>
    <row r="22" spans="1:7" ht="15" customHeight="1">
      <c r="A22" s="30"/>
      <c r="B22" s="440" t="s">
        <v>456</v>
      </c>
      <c r="C22" s="440"/>
      <c r="D22" s="440"/>
      <c r="E22" s="440"/>
      <c r="F22" s="351" t="s">
        <v>609</v>
      </c>
      <c r="G22" s="352">
        <f>G10+G19</f>
        <v>0</v>
      </c>
    </row>
    <row r="23" spans="1:7" ht="15" customHeight="1">
      <c r="A23" s="30"/>
      <c r="B23" s="141"/>
      <c r="C23" s="141"/>
      <c r="D23" s="141"/>
      <c r="E23"/>
      <c r="F23" s="2"/>
      <c r="G23" s="2"/>
    </row>
    <row r="24" spans="1:7" ht="33" customHeight="1">
      <c r="B24" s="8"/>
      <c r="C24" s="141"/>
      <c r="D24" s="141"/>
      <c r="E24"/>
      <c r="F24" s="2"/>
      <c r="G24" s="2"/>
    </row>
    <row r="25" spans="1:7" ht="33" customHeight="1">
      <c r="B25" s="8"/>
      <c r="C25" s="141"/>
      <c r="D25" s="141"/>
      <c r="E25"/>
      <c r="F25" s="2"/>
      <c r="G25" s="2"/>
    </row>
    <row r="26" spans="1:7" ht="33" customHeight="1">
      <c r="B26" s="8"/>
      <c r="C26" s="141"/>
      <c r="D26" s="141"/>
      <c r="E26"/>
      <c r="F26" s="2"/>
      <c r="G26" s="2"/>
    </row>
    <row r="27" spans="1:7">
      <c r="B27" s="8"/>
      <c r="D27" s="45"/>
      <c r="E27" s="18"/>
      <c r="F27" s="7"/>
    </row>
    <row r="28" spans="1:7">
      <c r="B28" s="8"/>
      <c r="D28" s="45"/>
      <c r="E28" s="18"/>
      <c r="F28" s="7"/>
    </row>
    <row r="29" spans="1:7">
      <c r="B29" s="8"/>
      <c r="D29" s="45"/>
      <c r="E29" s="18"/>
      <c r="F29" s="7"/>
    </row>
    <row r="30" spans="1:7">
      <c r="B30" s="8"/>
      <c r="D30" s="45"/>
      <c r="E30" s="18"/>
      <c r="F30" s="7"/>
    </row>
    <row r="31" spans="1:7">
      <c r="B31" s="8"/>
      <c r="D31" s="45"/>
      <c r="E31" s="18"/>
      <c r="F31" s="7"/>
    </row>
    <row r="32" spans="1:7">
      <c r="B32" s="8"/>
      <c r="D32" s="45"/>
      <c r="E32" s="18"/>
      <c r="F32" s="7"/>
    </row>
    <row r="33" spans="1:6">
      <c r="B33" s="8"/>
      <c r="D33" s="45"/>
      <c r="E33" s="18"/>
      <c r="F33" s="7"/>
    </row>
    <row r="34" spans="1:6">
      <c r="B34" s="8"/>
      <c r="D34" s="45"/>
      <c r="E34" s="18"/>
      <c r="F34" s="7"/>
    </row>
    <row r="35" spans="1:6">
      <c r="B35" s="8"/>
      <c r="D35" s="45"/>
      <c r="E35" s="18"/>
      <c r="F35" s="7"/>
    </row>
    <row r="36" spans="1:6">
      <c r="B36" s="8"/>
      <c r="D36" s="45"/>
      <c r="E36" s="18"/>
      <c r="F36" s="7"/>
    </row>
    <row r="37" spans="1:6" s="7" customFormat="1" ht="12.75">
      <c r="A37" s="31"/>
      <c r="B37" s="8"/>
      <c r="C37" s="23"/>
      <c r="D37" s="45"/>
      <c r="E37" s="18"/>
    </row>
    <row r="38" spans="1:6" s="7" customFormat="1" ht="12.75">
      <c r="A38" s="31"/>
      <c r="B38" s="8"/>
      <c r="C38" s="23"/>
      <c r="D38" s="45"/>
      <c r="E38" s="18"/>
    </row>
    <row r="39" spans="1:6" s="7" customFormat="1" ht="12.75">
      <c r="A39" s="31"/>
      <c r="B39" s="8"/>
      <c r="C39" s="23"/>
      <c r="D39" s="45"/>
      <c r="E39" s="18"/>
    </row>
    <row r="40" spans="1:6" s="7" customFormat="1" ht="12.75">
      <c r="A40" s="31"/>
      <c r="B40" s="8"/>
      <c r="C40" s="23"/>
      <c r="D40" s="45"/>
      <c r="E40" s="18"/>
    </row>
    <row r="41" spans="1:6" s="7" customFormat="1" ht="12.75">
      <c r="A41" s="31"/>
      <c r="B41" s="8"/>
      <c r="C41" s="23"/>
      <c r="D41" s="45"/>
      <c r="E41" s="18"/>
    </row>
    <row r="42" spans="1:6" s="7" customFormat="1" ht="12.75">
      <c r="A42" s="31"/>
      <c r="B42" s="8"/>
      <c r="C42" s="23"/>
      <c r="D42" s="45"/>
      <c r="E42" s="18"/>
    </row>
    <row r="43" spans="1:6" s="7" customFormat="1" ht="12.75">
      <c r="A43" s="31"/>
      <c r="B43" s="8"/>
      <c r="C43" s="23"/>
      <c r="D43" s="45"/>
      <c r="E43" s="18"/>
    </row>
    <row r="44" spans="1:6" s="7" customFormat="1" ht="12.75">
      <c r="A44" s="31"/>
      <c r="B44" s="8"/>
      <c r="C44" s="23"/>
      <c r="D44" s="45"/>
      <c r="E44" s="18"/>
    </row>
    <row r="45" spans="1:6" s="7" customFormat="1" ht="12.75">
      <c r="A45" s="31"/>
      <c r="B45" s="8"/>
      <c r="C45" s="23"/>
      <c r="D45" s="45"/>
      <c r="E45" s="18"/>
    </row>
    <row r="46" spans="1:6" s="7" customFormat="1" ht="12.75">
      <c r="A46" s="31"/>
      <c r="B46" s="8"/>
      <c r="C46" s="23"/>
      <c r="D46" s="45"/>
      <c r="E46" s="18"/>
    </row>
    <row r="47" spans="1:6" s="7" customFormat="1" ht="12.75">
      <c r="A47" s="31"/>
      <c r="B47" s="8"/>
      <c r="C47" s="23"/>
      <c r="D47" s="45"/>
      <c r="E47" s="18"/>
    </row>
    <row r="48" spans="1:6" s="7" customFormat="1" ht="12.75">
      <c r="A48" s="31"/>
      <c r="B48" s="8"/>
      <c r="C48" s="23"/>
      <c r="D48" s="45"/>
      <c r="E48" s="18"/>
    </row>
    <row r="49" spans="1:5" s="7" customFormat="1" ht="12.75">
      <c r="A49" s="31"/>
      <c r="B49" s="8"/>
      <c r="C49" s="23"/>
      <c r="D49" s="45"/>
      <c r="E49" s="18"/>
    </row>
    <row r="50" spans="1:5" s="7" customFormat="1" ht="12.75">
      <c r="A50" s="31"/>
      <c r="B50" s="8"/>
      <c r="C50" s="23"/>
      <c r="D50" s="45"/>
      <c r="E50" s="18"/>
    </row>
    <row r="51" spans="1:5" s="7" customFormat="1" ht="12.75">
      <c r="A51" s="31"/>
      <c r="B51" s="8"/>
      <c r="C51" s="23"/>
      <c r="D51" s="45"/>
      <c r="E51" s="18"/>
    </row>
    <row r="52" spans="1:5" s="7" customFormat="1" ht="12.75">
      <c r="A52" s="31"/>
      <c r="B52" s="8"/>
      <c r="C52" s="23"/>
      <c r="D52" s="45"/>
      <c r="E52" s="18"/>
    </row>
    <row r="53" spans="1:5" s="7" customFormat="1" ht="12.75">
      <c r="A53" s="31"/>
      <c r="B53" s="8"/>
      <c r="C53" s="23"/>
      <c r="D53" s="45"/>
      <c r="E53" s="18"/>
    </row>
    <row r="54" spans="1:5" s="7" customFormat="1" ht="12.75">
      <c r="A54" s="31"/>
      <c r="B54" s="8"/>
      <c r="C54" s="23"/>
      <c r="D54" s="45"/>
      <c r="E54" s="18"/>
    </row>
    <row r="55" spans="1:5" s="7" customFormat="1" ht="12.75">
      <c r="A55" s="31"/>
      <c r="B55" s="8"/>
      <c r="C55" s="23"/>
      <c r="D55" s="45"/>
      <c r="E55" s="18"/>
    </row>
    <row r="56" spans="1:5" s="7" customFormat="1" ht="12.75">
      <c r="A56" s="31"/>
      <c r="B56" s="8"/>
      <c r="C56" s="23"/>
      <c r="D56" s="45"/>
      <c r="E56" s="18"/>
    </row>
    <row r="57" spans="1:5" s="7" customFormat="1" ht="12.75">
      <c r="A57" s="31"/>
      <c r="B57" s="8"/>
      <c r="C57" s="23"/>
      <c r="D57" s="45"/>
      <c r="E57" s="18"/>
    </row>
    <row r="58" spans="1:5" s="7" customFormat="1" ht="12.75">
      <c r="A58" s="31"/>
      <c r="B58" s="8"/>
      <c r="C58" s="23"/>
      <c r="D58" s="45"/>
      <c r="E58" s="18"/>
    </row>
    <row r="59" spans="1:5" s="7" customFormat="1" ht="12.75">
      <c r="A59" s="31"/>
      <c r="B59" s="8"/>
      <c r="C59" s="23"/>
      <c r="D59" s="45"/>
      <c r="E59" s="18"/>
    </row>
    <row r="60" spans="1:5" s="7" customFormat="1" ht="12.75">
      <c r="A60" s="31"/>
      <c r="B60" s="8"/>
      <c r="C60" s="23"/>
      <c r="D60" s="45"/>
      <c r="E60" s="18"/>
    </row>
    <row r="61" spans="1:5" s="7" customFormat="1" ht="12.75">
      <c r="A61" s="31"/>
      <c r="B61" s="8"/>
      <c r="C61" s="23"/>
      <c r="D61" s="45"/>
      <c r="E61" s="18"/>
    </row>
    <row r="62" spans="1:5" s="7" customFormat="1" ht="12.75">
      <c r="A62" s="31"/>
      <c r="B62" s="8"/>
      <c r="C62" s="23"/>
      <c r="D62" s="45"/>
      <c r="E62" s="18"/>
    </row>
    <row r="63" spans="1:5" s="7" customFormat="1" ht="12.75">
      <c r="A63" s="31"/>
      <c r="B63" s="8"/>
      <c r="C63" s="23"/>
      <c r="D63" s="45"/>
      <c r="E63" s="18"/>
    </row>
    <row r="64" spans="1:5" s="7" customFormat="1" ht="12.75">
      <c r="A64" s="31"/>
      <c r="B64" s="8"/>
      <c r="C64" s="23"/>
      <c r="D64" s="45"/>
      <c r="E64" s="18"/>
    </row>
    <row r="65" spans="1:5" s="7" customFormat="1" ht="12.75">
      <c r="A65" s="31"/>
      <c r="B65" s="8"/>
      <c r="C65" s="23"/>
      <c r="D65" s="45"/>
      <c r="E65" s="18"/>
    </row>
    <row r="66" spans="1:5" s="7" customFormat="1" ht="12.75">
      <c r="A66" s="31"/>
      <c r="B66" s="8"/>
      <c r="C66" s="23"/>
      <c r="D66" s="45"/>
      <c r="E66" s="18"/>
    </row>
    <row r="67" spans="1:5" s="7" customFormat="1" ht="12.75">
      <c r="A67" s="31"/>
      <c r="B67" s="8"/>
      <c r="C67" s="23"/>
      <c r="D67" s="45"/>
      <c r="E67" s="18"/>
    </row>
    <row r="68" spans="1:5" s="7" customFormat="1" ht="12.75">
      <c r="A68" s="31"/>
      <c r="B68" s="8"/>
      <c r="C68" s="23"/>
      <c r="D68" s="45"/>
      <c r="E68" s="18"/>
    </row>
    <row r="69" spans="1:5" s="7" customFormat="1" ht="12.75">
      <c r="A69" s="31"/>
      <c r="B69" s="8"/>
      <c r="C69" s="23"/>
      <c r="D69" s="45"/>
      <c r="E69" s="18"/>
    </row>
    <row r="70" spans="1:5" s="7" customFormat="1" ht="12.75">
      <c r="A70" s="31"/>
      <c r="B70" s="8"/>
      <c r="C70" s="23"/>
      <c r="D70" s="45"/>
      <c r="E70" s="18"/>
    </row>
    <row r="71" spans="1:5" s="7" customFormat="1" ht="12.75">
      <c r="A71" s="31"/>
      <c r="B71" s="8"/>
      <c r="C71" s="23"/>
      <c r="D71" s="45"/>
      <c r="E71" s="18"/>
    </row>
    <row r="72" spans="1:5" s="7" customFormat="1" ht="12.75">
      <c r="A72" s="31"/>
      <c r="B72" s="8"/>
      <c r="C72" s="23"/>
      <c r="D72" s="45"/>
      <c r="E72" s="18"/>
    </row>
    <row r="73" spans="1:5" s="7" customFormat="1" ht="12.75">
      <c r="A73" s="31"/>
      <c r="B73" s="8"/>
      <c r="C73" s="23"/>
      <c r="D73" s="45"/>
      <c r="E73" s="18"/>
    </row>
    <row r="74" spans="1:5" s="7" customFormat="1" ht="12.75">
      <c r="A74" s="31"/>
      <c r="B74" s="8"/>
      <c r="C74" s="23"/>
      <c r="D74" s="45"/>
      <c r="E74" s="18"/>
    </row>
    <row r="75" spans="1:5" s="7" customFormat="1" ht="12.75">
      <c r="A75" s="31"/>
      <c r="B75" s="8"/>
      <c r="C75" s="23"/>
      <c r="D75" s="45"/>
      <c r="E75" s="18"/>
    </row>
    <row r="76" spans="1:5" s="7" customFormat="1" ht="12.75">
      <c r="A76" s="31"/>
      <c r="B76" s="8"/>
      <c r="C76" s="23"/>
      <c r="D76" s="45"/>
      <c r="E76" s="18"/>
    </row>
    <row r="77" spans="1:5" s="7" customFormat="1" ht="12.75">
      <c r="A77" s="31"/>
      <c r="B77" s="8"/>
      <c r="C77" s="23"/>
      <c r="D77" s="45"/>
      <c r="E77" s="18"/>
    </row>
    <row r="78" spans="1:5" s="7" customFormat="1" ht="12.75">
      <c r="A78" s="31"/>
      <c r="B78" s="8"/>
      <c r="C78" s="23"/>
      <c r="D78" s="45"/>
      <c r="E78" s="18"/>
    </row>
    <row r="79" spans="1:5" s="7" customFormat="1" ht="12.75">
      <c r="A79" s="31"/>
      <c r="B79" s="8"/>
      <c r="C79" s="23"/>
      <c r="D79" s="45"/>
      <c r="E79" s="18"/>
    </row>
    <row r="80" spans="1:5" s="7" customFormat="1" ht="12.75">
      <c r="A80" s="31"/>
      <c r="B80" s="8"/>
      <c r="C80" s="23"/>
      <c r="D80" s="45"/>
      <c r="E80" s="18"/>
    </row>
    <row r="81" spans="1:5" s="7" customFormat="1" ht="12.75">
      <c r="A81" s="31"/>
      <c r="B81" s="8"/>
      <c r="C81" s="23"/>
      <c r="D81" s="45"/>
      <c r="E81" s="18"/>
    </row>
    <row r="82" spans="1:5" s="7" customFormat="1" ht="12.75">
      <c r="A82" s="31"/>
      <c r="B82" s="8"/>
      <c r="C82" s="23"/>
      <c r="D82" s="45"/>
      <c r="E82" s="18"/>
    </row>
    <row r="83" spans="1:5" s="7" customFormat="1" ht="12.75">
      <c r="A83" s="31"/>
      <c r="B83" s="8"/>
      <c r="C83" s="23"/>
      <c r="D83" s="45"/>
      <c r="E83" s="18"/>
    </row>
    <row r="84" spans="1:5" s="7" customFormat="1" ht="12.75">
      <c r="A84" s="31"/>
      <c r="B84" s="8"/>
      <c r="C84" s="23"/>
      <c r="D84" s="45"/>
      <c r="E84" s="18"/>
    </row>
    <row r="85" spans="1:5" s="7" customFormat="1" ht="12.75">
      <c r="A85" s="31"/>
      <c r="B85" s="8"/>
      <c r="C85" s="23"/>
      <c r="D85" s="45"/>
      <c r="E85" s="18"/>
    </row>
    <row r="86" spans="1:5" s="7" customFormat="1" ht="12.75">
      <c r="A86" s="31"/>
      <c r="B86" s="8"/>
      <c r="C86" s="23"/>
      <c r="D86" s="45"/>
      <c r="E86" s="18"/>
    </row>
    <row r="87" spans="1:5" s="7" customFormat="1" ht="12.75">
      <c r="A87" s="31"/>
      <c r="B87" s="8"/>
      <c r="C87" s="23"/>
      <c r="D87" s="45"/>
      <c r="E87" s="18"/>
    </row>
    <row r="88" spans="1:5" s="7" customFormat="1" ht="12.75">
      <c r="A88" s="31"/>
      <c r="B88" s="8"/>
      <c r="C88" s="23"/>
      <c r="D88" s="45"/>
      <c r="E88" s="18"/>
    </row>
    <row r="89" spans="1:5" s="7" customFormat="1" ht="12.75">
      <c r="A89" s="31"/>
      <c r="B89" s="8"/>
      <c r="C89" s="23"/>
      <c r="D89" s="45"/>
      <c r="E89" s="18"/>
    </row>
    <row r="90" spans="1:5" s="7" customFormat="1" ht="12.75">
      <c r="A90" s="31"/>
      <c r="B90" s="8"/>
      <c r="C90" s="23"/>
      <c r="D90" s="45"/>
      <c r="E90" s="18"/>
    </row>
    <row r="91" spans="1:5" s="7" customFormat="1" ht="12.75">
      <c r="A91" s="31"/>
      <c r="B91" s="8"/>
      <c r="C91" s="23"/>
      <c r="D91" s="45"/>
      <c r="E91" s="18"/>
    </row>
    <row r="92" spans="1:5" s="7" customFormat="1" ht="12.75">
      <c r="A92" s="31"/>
      <c r="B92" s="8"/>
      <c r="C92" s="23"/>
      <c r="D92" s="45"/>
      <c r="E92" s="18"/>
    </row>
    <row r="93" spans="1:5" s="7" customFormat="1" ht="12.75">
      <c r="A93" s="31"/>
      <c r="B93" s="8"/>
      <c r="C93" s="23"/>
      <c r="D93" s="45"/>
      <c r="E93" s="18"/>
    </row>
    <row r="94" spans="1:5" s="7" customFormat="1" ht="12.75">
      <c r="A94" s="31"/>
      <c r="B94" s="8"/>
      <c r="C94" s="23"/>
      <c r="D94" s="45"/>
      <c r="E94" s="18"/>
    </row>
    <row r="95" spans="1:5" s="7" customFormat="1" ht="12.75">
      <c r="A95" s="31"/>
      <c r="B95" s="8"/>
      <c r="C95" s="23"/>
      <c r="D95" s="45"/>
      <c r="E95" s="18"/>
    </row>
    <row r="96" spans="1:5" s="7" customFormat="1" ht="12.75">
      <c r="A96" s="31"/>
      <c r="B96" s="8"/>
      <c r="C96" s="23"/>
      <c r="D96" s="45"/>
      <c r="E96" s="18"/>
    </row>
    <row r="97" spans="1:5" s="7" customFormat="1" ht="12.75">
      <c r="A97" s="31"/>
      <c r="B97" s="8"/>
      <c r="C97" s="23"/>
      <c r="D97" s="45"/>
      <c r="E97" s="18"/>
    </row>
    <row r="98" spans="1:5" s="7" customFormat="1" ht="12.75">
      <c r="A98" s="31"/>
      <c r="B98" s="8"/>
      <c r="C98" s="23"/>
      <c r="D98" s="45"/>
      <c r="E98" s="18"/>
    </row>
    <row r="99" spans="1:5" s="7" customFormat="1" ht="12.75">
      <c r="A99" s="31"/>
      <c r="B99" s="8"/>
      <c r="C99" s="23"/>
      <c r="D99" s="45"/>
      <c r="E99" s="18"/>
    </row>
    <row r="100" spans="1:5" s="7" customFormat="1" ht="12.75">
      <c r="A100" s="31"/>
      <c r="B100" s="8"/>
      <c r="C100" s="23"/>
      <c r="D100" s="45"/>
      <c r="E100" s="18"/>
    </row>
    <row r="101" spans="1:5" s="7" customFormat="1" ht="12.75">
      <c r="A101" s="31"/>
      <c r="B101" s="8"/>
      <c r="C101" s="23"/>
      <c r="D101" s="45"/>
      <c r="E101" s="18"/>
    </row>
    <row r="102" spans="1:5" s="7" customFormat="1" ht="12.75">
      <c r="A102" s="31"/>
      <c r="B102" s="8"/>
      <c r="C102" s="23"/>
      <c r="D102" s="45"/>
      <c r="E102" s="18"/>
    </row>
    <row r="103" spans="1:5" s="7" customFormat="1" ht="12.75">
      <c r="A103" s="31"/>
      <c r="B103" s="8"/>
      <c r="C103" s="23"/>
      <c r="D103" s="45"/>
      <c r="E103" s="18"/>
    </row>
    <row r="104" spans="1:5" s="7" customFormat="1" ht="12.75">
      <c r="A104" s="31"/>
      <c r="B104" s="8"/>
      <c r="C104" s="23"/>
      <c r="D104" s="45"/>
      <c r="E104" s="18"/>
    </row>
    <row r="105" spans="1:5" s="7" customFormat="1" ht="12.75">
      <c r="A105" s="31"/>
      <c r="B105" s="8"/>
      <c r="C105" s="23"/>
      <c r="D105" s="45"/>
      <c r="E105" s="18"/>
    </row>
    <row r="106" spans="1:5" s="7" customFormat="1" ht="12.75">
      <c r="A106" s="31"/>
      <c r="B106" s="8"/>
      <c r="C106" s="23"/>
      <c r="D106" s="45"/>
      <c r="E106" s="18"/>
    </row>
    <row r="107" spans="1:5" s="7" customFormat="1" ht="12.75">
      <c r="A107" s="31"/>
      <c r="B107" s="8"/>
      <c r="C107" s="23"/>
      <c r="D107" s="45"/>
      <c r="E107" s="18"/>
    </row>
    <row r="108" spans="1:5" s="7" customFormat="1" ht="12.75">
      <c r="A108" s="31"/>
      <c r="B108" s="8"/>
      <c r="C108" s="23"/>
      <c r="D108" s="45"/>
      <c r="E108" s="18"/>
    </row>
    <row r="109" spans="1:5" s="7" customFormat="1" ht="12.75">
      <c r="A109" s="31"/>
      <c r="B109" s="8"/>
      <c r="C109" s="23"/>
      <c r="D109" s="45"/>
      <c r="E109" s="18"/>
    </row>
    <row r="110" spans="1:5" s="7" customFormat="1" ht="12.75">
      <c r="A110" s="31"/>
      <c r="B110" s="8"/>
      <c r="C110" s="23"/>
      <c r="D110" s="45"/>
      <c r="E110" s="18"/>
    </row>
    <row r="111" spans="1:5" s="7" customFormat="1" ht="12.75">
      <c r="A111" s="31"/>
      <c r="B111" s="8"/>
      <c r="C111" s="23"/>
      <c r="D111" s="45"/>
      <c r="E111" s="18"/>
    </row>
    <row r="112" spans="1:5" s="7" customFormat="1" ht="12.75">
      <c r="A112" s="31"/>
      <c r="B112" s="8"/>
      <c r="C112" s="23"/>
      <c r="D112" s="45"/>
      <c r="E112" s="18"/>
    </row>
    <row r="113" spans="1:5" s="7" customFormat="1" ht="12.75">
      <c r="A113" s="31"/>
      <c r="B113" s="8"/>
      <c r="C113" s="23"/>
      <c r="D113" s="45"/>
      <c r="E113" s="18"/>
    </row>
    <row r="114" spans="1:5" s="7" customFormat="1" ht="12.75">
      <c r="A114" s="31"/>
      <c r="B114" s="8"/>
      <c r="C114" s="23"/>
      <c r="D114" s="45"/>
      <c r="E114" s="18"/>
    </row>
    <row r="115" spans="1:5" s="7" customFormat="1" ht="12.75">
      <c r="A115" s="31"/>
      <c r="B115" s="8"/>
      <c r="C115" s="23"/>
      <c r="D115" s="45"/>
      <c r="E115" s="18"/>
    </row>
    <row r="116" spans="1:5" s="7" customFormat="1" ht="12.75">
      <c r="A116" s="31"/>
      <c r="B116" s="8"/>
      <c r="C116" s="23"/>
      <c r="D116" s="45"/>
      <c r="E116" s="18"/>
    </row>
    <row r="117" spans="1:5" s="7" customFormat="1" ht="12.75">
      <c r="A117" s="31"/>
      <c r="B117" s="8"/>
      <c r="C117" s="23"/>
      <c r="D117" s="45"/>
      <c r="E117" s="18"/>
    </row>
    <row r="118" spans="1:5" s="7" customFormat="1" ht="12.75">
      <c r="A118" s="31"/>
      <c r="B118" s="8"/>
      <c r="C118" s="23"/>
      <c r="D118" s="45"/>
      <c r="E118" s="18"/>
    </row>
    <row r="119" spans="1:5" s="7" customFormat="1" ht="12.75">
      <c r="A119" s="31"/>
      <c r="B119" s="8"/>
      <c r="C119" s="23"/>
      <c r="D119" s="45"/>
      <c r="E119" s="18"/>
    </row>
    <row r="120" spans="1:5" s="7" customFormat="1" ht="12.75">
      <c r="A120" s="31"/>
      <c r="B120" s="8"/>
      <c r="C120" s="23"/>
      <c r="D120" s="45"/>
      <c r="E120" s="18"/>
    </row>
    <row r="121" spans="1:5" s="7" customFormat="1" ht="12.75">
      <c r="A121" s="31"/>
      <c r="B121" s="8"/>
      <c r="C121" s="23"/>
      <c r="D121" s="45"/>
      <c r="E121" s="18"/>
    </row>
    <row r="122" spans="1:5" s="7" customFormat="1" ht="12.75">
      <c r="A122" s="31"/>
      <c r="B122" s="8"/>
      <c r="C122" s="23"/>
      <c r="D122" s="45"/>
      <c r="E122" s="18"/>
    </row>
    <row r="123" spans="1:5" s="7" customFormat="1" ht="12.75">
      <c r="A123" s="31"/>
      <c r="B123" s="8"/>
      <c r="C123" s="23"/>
      <c r="D123" s="45"/>
      <c r="E123" s="18"/>
    </row>
    <row r="124" spans="1:5" s="7" customFormat="1" ht="12.75">
      <c r="A124" s="31"/>
      <c r="B124" s="8"/>
      <c r="C124" s="23"/>
      <c r="D124" s="45"/>
      <c r="E124" s="18"/>
    </row>
    <row r="125" spans="1:5" s="7" customFormat="1" ht="12.75">
      <c r="A125" s="31"/>
      <c r="B125" s="8"/>
      <c r="C125" s="23"/>
      <c r="D125" s="45"/>
      <c r="E125" s="18"/>
    </row>
    <row r="126" spans="1:5" s="7" customFormat="1" ht="12.75">
      <c r="A126" s="31"/>
      <c r="B126" s="8"/>
      <c r="C126" s="23"/>
      <c r="D126" s="45"/>
      <c r="E126" s="18"/>
    </row>
    <row r="127" spans="1:5" s="7" customFormat="1" ht="12.75">
      <c r="A127" s="31"/>
      <c r="B127" s="8"/>
      <c r="C127" s="23"/>
      <c r="D127" s="45"/>
      <c r="E127" s="18"/>
    </row>
    <row r="128" spans="1:5" s="7" customFormat="1" ht="12.75">
      <c r="A128" s="31"/>
      <c r="B128" s="8"/>
      <c r="C128" s="23"/>
      <c r="D128" s="45"/>
      <c r="E128" s="18"/>
    </row>
    <row r="129" spans="1:5" s="7" customFormat="1" ht="12.75">
      <c r="A129" s="31"/>
      <c r="B129" s="8"/>
      <c r="C129" s="23"/>
      <c r="D129" s="45"/>
      <c r="E129" s="18"/>
    </row>
    <row r="130" spans="1:5" s="7" customFormat="1" ht="12.75">
      <c r="A130" s="31"/>
      <c r="B130" s="8"/>
      <c r="C130" s="23"/>
      <c r="D130" s="45"/>
      <c r="E130" s="18"/>
    </row>
    <row r="131" spans="1:5" s="7" customFormat="1" ht="12.75">
      <c r="A131" s="31"/>
      <c r="B131" s="8"/>
      <c r="C131" s="23"/>
      <c r="D131" s="45"/>
      <c r="E131" s="18"/>
    </row>
    <row r="132" spans="1:5" s="7" customFormat="1" ht="12.75">
      <c r="A132" s="31"/>
      <c r="B132" s="8"/>
      <c r="C132" s="23"/>
      <c r="D132" s="45"/>
      <c r="E132" s="18"/>
    </row>
    <row r="133" spans="1:5" s="7" customFormat="1" ht="12.75">
      <c r="A133" s="31"/>
      <c r="B133" s="8"/>
      <c r="C133" s="23"/>
      <c r="D133" s="45"/>
      <c r="E133" s="18"/>
    </row>
    <row r="134" spans="1:5" s="7" customFormat="1" ht="12.75">
      <c r="A134" s="31"/>
      <c r="B134" s="8"/>
      <c r="C134" s="23"/>
      <c r="D134" s="45"/>
      <c r="E134" s="18"/>
    </row>
    <row r="135" spans="1:5" s="7" customFormat="1" ht="12.75">
      <c r="A135" s="31"/>
      <c r="B135" s="8"/>
      <c r="C135" s="23"/>
      <c r="D135" s="45"/>
      <c r="E135" s="18"/>
    </row>
    <row r="136" spans="1:5" s="7" customFormat="1" ht="12.75">
      <c r="A136" s="31"/>
      <c r="B136" s="8"/>
      <c r="C136" s="23"/>
      <c r="D136" s="45"/>
      <c r="E136" s="18"/>
    </row>
    <row r="137" spans="1:5" s="7" customFormat="1" ht="12.75">
      <c r="A137" s="31"/>
      <c r="B137" s="8"/>
      <c r="C137" s="23"/>
      <c r="D137" s="45"/>
      <c r="E137" s="18"/>
    </row>
    <row r="138" spans="1:5" s="7" customFormat="1" ht="12.75">
      <c r="A138" s="31"/>
      <c r="B138" s="8"/>
      <c r="C138" s="23"/>
      <c r="D138" s="45"/>
      <c r="E138" s="18"/>
    </row>
    <row r="139" spans="1:5" s="7" customFormat="1" ht="12.75">
      <c r="A139" s="31"/>
      <c r="B139" s="8"/>
      <c r="C139" s="23"/>
      <c r="D139" s="45"/>
      <c r="E139" s="18"/>
    </row>
    <row r="140" spans="1:5" s="7" customFormat="1" ht="12.75">
      <c r="A140" s="31"/>
      <c r="B140" s="8"/>
      <c r="C140" s="23"/>
      <c r="D140" s="45"/>
      <c r="E140" s="18"/>
    </row>
    <row r="141" spans="1:5" s="7" customFormat="1" ht="12.75">
      <c r="A141" s="31"/>
      <c r="B141" s="8"/>
      <c r="C141" s="23"/>
      <c r="D141" s="45"/>
      <c r="E141" s="18"/>
    </row>
    <row r="142" spans="1:5" s="7" customFormat="1" ht="12.75">
      <c r="A142" s="31"/>
      <c r="B142" s="8"/>
      <c r="C142" s="23"/>
      <c r="D142" s="45"/>
      <c r="E142" s="18"/>
    </row>
    <row r="143" spans="1:5" s="7" customFormat="1" ht="12.75">
      <c r="A143" s="31"/>
      <c r="B143" s="8"/>
      <c r="C143" s="23"/>
      <c r="D143" s="45"/>
      <c r="E143" s="18"/>
    </row>
    <row r="144" spans="1:5" s="7" customFormat="1" ht="12.75">
      <c r="A144" s="31"/>
      <c r="B144" s="8"/>
      <c r="C144" s="23"/>
      <c r="D144" s="45"/>
      <c r="E144" s="18"/>
    </row>
    <row r="145" spans="1:5" s="7" customFormat="1" ht="12.75">
      <c r="A145" s="31"/>
      <c r="B145" s="8"/>
      <c r="C145" s="23"/>
      <c r="D145" s="45"/>
      <c r="E145" s="18"/>
    </row>
    <row r="146" spans="1:5" s="7" customFormat="1" ht="12.75">
      <c r="A146" s="31"/>
      <c r="B146" s="8"/>
      <c r="C146" s="23"/>
      <c r="D146" s="45"/>
      <c r="E146" s="18"/>
    </row>
    <row r="147" spans="1:5" s="7" customFormat="1" ht="12.75">
      <c r="A147" s="31"/>
      <c r="B147" s="8"/>
      <c r="C147" s="23"/>
      <c r="D147" s="45"/>
      <c r="E147" s="18"/>
    </row>
    <row r="148" spans="1:5" s="7" customFormat="1" ht="12.75">
      <c r="A148" s="31"/>
      <c r="B148" s="8"/>
      <c r="C148" s="23"/>
      <c r="D148" s="45"/>
      <c r="E148" s="18"/>
    </row>
    <row r="149" spans="1:5" s="7" customFormat="1" ht="12.75">
      <c r="A149" s="31"/>
      <c r="B149" s="8"/>
      <c r="C149" s="23"/>
      <c r="D149" s="45"/>
      <c r="E149" s="18"/>
    </row>
    <row r="150" spans="1:5" s="7" customFormat="1" ht="12.75">
      <c r="A150" s="31"/>
      <c r="B150" s="8"/>
      <c r="C150" s="23"/>
      <c r="D150" s="45"/>
      <c r="E150" s="18"/>
    </row>
    <row r="151" spans="1:5" s="7" customFormat="1" ht="12.75">
      <c r="A151" s="31"/>
      <c r="B151" s="8"/>
      <c r="C151" s="23"/>
      <c r="D151" s="45"/>
      <c r="E151" s="18"/>
    </row>
    <row r="152" spans="1:5" s="7" customFormat="1" ht="12.75">
      <c r="A152" s="31"/>
      <c r="B152" s="8"/>
      <c r="C152" s="23"/>
      <c r="D152" s="45"/>
      <c r="E152" s="18"/>
    </row>
    <row r="153" spans="1:5" s="7" customFormat="1" ht="12.75">
      <c r="A153" s="31"/>
      <c r="B153" s="8"/>
      <c r="C153" s="23"/>
      <c r="D153" s="45"/>
      <c r="E153" s="18"/>
    </row>
    <row r="154" spans="1:5" s="7" customFormat="1" ht="12.75">
      <c r="A154" s="31"/>
      <c r="B154" s="8"/>
      <c r="C154" s="23"/>
      <c r="D154" s="45"/>
      <c r="E154" s="18"/>
    </row>
    <row r="155" spans="1:5" s="7" customFormat="1" ht="12.75">
      <c r="A155" s="31"/>
      <c r="B155" s="8"/>
      <c r="C155" s="23"/>
      <c r="D155" s="45"/>
      <c r="E155" s="18"/>
    </row>
    <row r="156" spans="1:5" s="7" customFormat="1" ht="12.75">
      <c r="A156" s="31"/>
      <c r="B156" s="8"/>
      <c r="C156" s="23"/>
      <c r="D156" s="45"/>
      <c r="E156" s="18"/>
    </row>
    <row r="157" spans="1:5" s="7" customFormat="1" ht="12.75">
      <c r="A157" s="31"/>
      <c r="B157" s="8"/>
      <c r="C157" s="23"/>
      <c r="D157" s="45"/>
      <c r="E157" s="18"/>
    </row>
    <row r="158" spans="1:5" s="7" customFormat="1" ht="12.75">
      <c r="A158" s="31"/>
      <c r="B158" s="8"/>
      <c r="C158" s="23"/>
      <c r="D158" s="45"/>
      <c r="E158" s="18"/>
    </row>
    <row r="159" spans="1:5" s="7" customFormat="1" ht="12.75">
      <c r="A159" s="31"/>
      <c r="B159" s="8"/>
      <c r="C159" s="23"/>
      <c r="D159" s="45"/>
      <c r="E159" s="18"/>
    </row>
    <row r="160" spans="1:5" s="7" customFormat="1" ht="12.75">
      <c r="A160" s="31"/>
      <c r="B160" s="8"/>
      <c r="C160" s="23"/>
      <c r="D160" s="45"/>
      <c r="E160" s="18"/>
    </row>
    <row r="161" spans="1:5" s="7" customFormat="1" ht="12.75">
      <c r="A161" s="31"/>
      <c r="B161" s="8"/>
      <c r="C161" s="23"/>
      <c r="D161" s="45"/>
      <c r="E161" s="18"/>
    </row>
    <row r="162" spans="1:5" s="7" customFormat="1" ht="12.75">
      <c r="A162" s="31"/>
      <c r="B162" s="8"/>
      <c r="C162" s="23"/>
      <c r="D162" s="45"/>
      <c r="E162" s="18"/>
    </row>
    <row r="163" spans="1:5" s="7" customFormat="1" ht="12.75">
      <c r="A163" s="31"/>
      <c r="B163" s="8"/>
      <c r="C163" s="23"/>
      <c r="D163" s="45"/>
      <c r="E163" s="18"/>
    </row>
    <row r="164" spans="1:5" s="7" customFormat="1" ht="12.75">
      <c r="A164" s="31"/>
      <c r="B164" s="8"/>
      <c r="C164" s="23"/>
      <c r="D164" s="45"/>
      <c r="E164" s="18"/>
    </row>
    <row r="165" spans="1:5" s="7" customFormat="1" ht="12.75">
      <c r="A165" s="31"/>
      <c r="B165" s="8"/>
      <c r="C165" s="23"/>
      <c r="D165" s="45"/>
      <c r="E165" s="18"/>
    </row>
    <row r="166" spans="1:5" s="7" customFormat="1" ht="12.75">
      <c r="A166" s="31"/>
      <c r="B166" s="8"/>
      <c r="C166" s="23"/>
      <c r="D166" s="45"/>
      <c r="E166" s="18"/>
    </row>
    <row r="167" spans="1:5" s="7" customFormat="1" ht="12.75">
      <c r="A167" s="31"/>
      <c r="B167" s="8"/>
      <c r="C167" s="23"/>
      <c r="D167" s="45"/>
      <c r="E167" s="18"/>
    </row>
    <row r="168" spans="1:5" s="7" customFormat="1" ht="12.75">
      <c r="A168" s="31"/>
      <c r="B168" s="8"/>
      <c r="C168" s="23"/>
      <c r="D168" s="45"/>
      <c r="E168" s="18"/>
    </row>
    <row r="169" spans="1:5" s="7" customFormat="1" ht="12.75">
      <c r="A169" s="31"/>
      <c r="B169" s="8"/>
      <c r="C169" s="23"/>
      <c r="D169" s="45"/>
      <c r="E169" s="18"/>
    </row>
    <row r="170" spans="1:5" s="7" customFormat="1" ht="12.75">
      <c r="A170" s="31"/>
      <c r="B170" s="8"/>
      <c r="C170" s="23"/>
      <c r="D170" s="45"/>
      <c r="E170" s="18"/>
    </row>
    <row r="171" spans="1:5" s="7" customFormat="1" ht="12.75">
      <c r="A171" s="31"/>
      <c r="B171" s="8"/>
      <c r="C171" s="23"/>
      <c r="D171" s="45"/>
      <c r="E171" s="18"/>
    </row>
    <row r="172" spans="1:5" s="7" customFormat="1" ht="12.75">
      <c r="A172" s="31"/>
      <c r="B172" s="8"/>
      <c r="C172" s="23"/>
      <c r="D172" s="45"/>
      <c r="E172" s="18"/>
    </row>
    <row r="173" spans="1:5" s="7" customFormat="1" ht="12.75">
      <c r="A173" s="31"/>
      <c r="B173" s="8"/>
      <c r="C173" s="23"/>
      <c r="D173" s="45"/>
      <c r="E173" s="18"/>
    </row>
    <row r="174" spans="1:5" s="7" customFormat="1" ht="12.75">
      <c r="A174" s="31"/>
      <c r="B174" s="8"/>
      <c r="C174" s="23"/>
      <c r="D174" s="45"/>
      <c r="E174" s="18"/>
    </row>
    <row r="175" spans="1:5" s="7" customFormat="1" ht="12.75">
      <c r="A175" s="31"/>
      <c r="B175" s="8"/>
      <c r="C175" s="23"/>
      <c r="D175" s="45"/>
      <c r="E175" s="18"/>
    </row>
    <row r="176" spans="1:5" s="7" customFormat="1" ht="12.75">
      <c r="A176" s="31"/>
      <c r="B176" s="8"/>
      <c r="C176" s="23"/>
      <c r="D176" s="45"/>
      <c r="E176" s="18"/>
    </row>
    <row r="177" spans="1:5" s="7" customFormat="1" ht="12.75">
      <c r="A177" s="31"/>
      <c r="B177" s="8"/>
      <c r="C177" s="23"/>
      <c r="D177" s="45"/>
      <c r="E177" s="18"/>
    </row>
    <row r="178" spans="1:5" s="7" customFormat="1" ht="12.75">
      <c r="A178" s="31"/>
      <c r="B178" s="8"/>
      <c r="C178" s="23"/>
      <c r="D178" s="45"/>
      <c r="E178" s="18"/>
    </row>
    <row r="179" spans="1:5" s="7" customFormat="1" ht="12.75">
      <c r="A179" s="31"/>
      <c r="B179" s="8"/>
      <c r="C179" s="23"/>
      <c r="D179" s="45"/>
      <c r="E179" s="18"/>
    </row>
    <row r="180" spans="1:5" s="7" customFormat="1" ht="12.75">
      <c r="A180" s="31"/>
      <c r="B180" s="8"/>
      <c r="C180" s="23"/>
      <c r="D180" s="45"/>
      <c r="E180" s="18"/>
    </row>
    <row r="181" spans="1:5" s="7" customFormat="1" ht="12.75">
      <c r="A181" s="31"/>
      <c r="B181" s="8"/>
      <c r="C181" s="23"/>
      <c r="D181" s="45"/>
      <c r="E181" s="18"/>
    </row>
    <row r="182" spans="1:5" s="7" customFormat="1" ht="12.75">
      <c r="A182" s="31"/>
      <c r="B182" s="8"/>
      <c r="C182" s="23"/>
      <c r="D182" s="45"/>
      <c r="E182" s="18"/>
    </row>
    <row r="183" spans="1:5" s="7" customFormat="1" ht="12.75">
      <c r="A183" s="31"/>
      <c r="B183" s="8"/>
      <c r="C183" s="23"/>
      <c r="D183" s="45"/>
      <c r="E183" s="18"/>
    </row>
    <row r="184" spans="1:5" s="7" customFormat="1" ht="12.75">
      <c r="A184" s="31"/>
      <c r="B184" s="8"/>
      <c r="C184" s="23"/>
      <c r="D184" s="45"/>
      <c r="E184" s="18"/>
    </row>
    <row r="185" spans="1:5" s="7" customFormat="1" ht="12.75">
      <c r="A185" s="31"/>
      <c r="B185" s="8"/>
      <c r="C185" s="23"/>
      <c r="D185" s="45"/>
      <c r="E185" s="18"/>
    </row>
    <row r="186" spans="1:5" s="7" customFormat="1" ht="12.75">
      <c r="A186" s="31"/>
      <c r="B186" s="8"/>
      <c r="C186" s="23"/>
      <c r="D186" s="45"/>
      <c r="E186" s="18"/>
    </row>
    <row r="187" spans="1:5" s="7" customFormat="1" ht="12.75">
      <c r="A187" s="31"/>
      <c r="B187" s="8"/>
      <c r="C187" s="23"/>
      <c r="D187" s="45"/>
      <c r="E187" s="18"/>
    </row>
    <row r="188" spans="1:5" s="7" customFormat="1" ht="12.75">
      <c r="A188" s="31"/>
      <c r="B188" s="8"/>
      <c r="C188" s="23"/>
      <c r="D188" s="45"/>
      <c r="E188" s="18"/>
    </row>
    <row r="7984" spans="2:7" s="31" customFormat="1" ht="12.75" hidden="1">
      <c r="B7984" s="27"/>
      <c r="C7984" s="23"/>
      <c r="D7984" s="2"/>
      <c r="E7984" s="13"/>
      <c r="F7984" s="33"/>
      <c r="G7984" s="7"/>
    </row>
  </sheetData>
  <mergeCells count="4">
    <mergeCell ref="B2:G2"/>
    <mergeCell ref="B22:E22"/>
    <mergeCell ref="B10:E10"/>
    <mergeCell ref="B19:E19"/>
  </mergeCells>
  <pageMargins left="0.19685039370078741" right="0.19685039370078741" top="0.19685039370078741" bottom="0.19685039370078741" header="0" footer="0"/>
  <pageSetup paperSize="9" scale="84" fitToHeight="0" orientation="portrait" r:id="rId1"/>
  <headerFooter alignWithMargins="0">
    <oddHeader>&amp;R&amp;"Yu Helvetica,Regular"&amp;9&amp;P/&amp;N</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39D18-D454-49A5-AC3B-51AED88850A9}">
  <sheetPr>
    <pageSetUpPr fitToPage="1"/>
  </sheetPr>
  <dimension ref="A1:G8002"/>
  <sheetViews>
    <sheetView showZeros="0" tabSelected="1" view="pageBreakPreview" zoomScaleNormal="100" zoomScaleSheetLayoutView="100" zoomScalePageLayoutView="55" workbookViewId="0">
      <selection activeCell="G42" sqref="G42"/>
    </sheetView>
  </sheetViews>
  <sheetFormatPr defaultColWidth="9.140625" defaultRowHeight="14.25"/>
  <cols>
    <col min="1" max="1" width="5.140625" style="31" customWidth="1"/>
    <col min="2" max="2" width="10.28515625" style="27" customWidth="1"/>
    <col min="3" max="3" width="42.42578125" style="23" customWidth="1"/>
    <col min="4" max="4" width="7.7109375" style="2" customWidth="1"/>
    <col min="5" max="5" width="11.42578125" style="13" customWidth="1"/>
    <col min="6" max="6" width="14.42578125" style="33" customWidth="1"/>
    <col min="7" max="7" width="29.85546875" style="7" customWidth="1"/>
    <col min="8" max="16384" width="9.140625" style="1"/>
  </cols>
  <sheetData>
    <row r="1" spans="1:7">
      <c r="B1" s="263"/>
      <c r="C1" s="264"/>
      <c r="D1" s="267"/>
    </row>
    <row r="2" spans="1:7" ht="14.25" customHeight="1">
      <c r="B2" s="445" t="s">
        <v>807</v>
      </c>
      <c r="C2" s="446"/>
      <c r="D2" s="446"/>
      <c r="E2" s="446"/>
      <c r="F2" s="446"/>
      <c r="G2" s="446"/>
    </row>
    <row r="3" spans="1:7">
      <c r="B3" s="268"/>
      <c r="C3" s="268"/>
      <c r="D3" s="268"/>
      <c r="E3" s="268"/>
      <c r="F3" s="268"/>
      <c r="G3" s="268"/>
    </row>
    <row r="4" spans="1:7" ht="44.25">
      <c r="A4" s="96" t="s">
        <v>8</v>
      </c>
      <c r="B4" s="97" t="s">
        <v>28</v>
      </c>
      <c r="C4" s="98" t="s">
        <v>9</v>
      </c>
      <c r="D4" s="98" t="s">
        <v>10</v>
      </c>
      <c r="E4" s="99" t="s">
        <v>0</v>
      </c>
      <c r="F4" s="238" t="s">
        <v>610</v>
      </c>
      <c r="G4" s="100" t="s">
        <v>132</v>
      </c>
    </row>
    <row r="5" spans="1:7">
      <c r="A5" s="353"/>
      <c r="B5" s="354"/>
      <c r="C5" s="355"/>
      <c r="D5" s="355"/>
      <c r="E5" s="356"/>
      <c r="F5" s="357"/>
      <c r="G5" s="358"/>
    </row>
    <row r="6" spans="1:7">
      <c r="A6" s="353"/>
      <c r="B6" s="359" t="s">
        <v>120</v>
      </c>
      <c r="C6" s="360" t="s">
        <v>810</v>
      </c>
      <c r="D6" s="355"/>
      <c r="E6" s="356"/>
      <c r="F6" s="357"/>
      <c r="G6" s="358"/>
    </row>
    <row r="7" spans="1:7" ht="48.75" customHeight="1">
      <c r="A7" s="48">
        <v>1</v>
      </c>
      <c r="B7" s="8"/>
      <c r="C7" s="269" t="s">
        <v>809</v>
      </c>
      <c r="D7" s="322" t="s">
        <v>12</v>
      </c>
      <c r="E7">
        <v>215</v>
      </c>
      <c r="F7" s="144"/>
      <c r="G7" s="144">
        <f>E7*F7</f>
        <v>0</v>
      </c>
    </row>
    <row r="8" spans="1:7" ht="12.75" customHeight="1">
      <c r="B8" s="8"/>
      <c r="C8" s="141"/>
      <c r="D8" s="322"/>
      <c r="E8"/>
      <c r="F8" s="144"/>
      <c r="G8" s="144"/>
    </row>
    <row r="9" spans="1:7" ht="36.75" customHeight="1">
      <c r="A9" s="48">
        <v>2</v>
      </c>
      <c r="B9" s="8"/>
      <c r="C9" s="269" t="s">
        <v>808</v>
      </c>
      <c r="D9" s="322" t="s">
        <v>39</v>
      </c>
      <c r="E9">
        <v>37</v>
      </c>
      <c r="F9" s="144"/>
      <c r="G9" s="144">
        <f>E9*F9</f>
        <v>0</v>
      </c>
    </row>
    <row r="10" spans="1:7" ht="14.25" customHeight="1">
      <c r="A10" s="48"/>
      <c r="B10" s="265"/>
      <c r="C10" s="141"/>
      <c r="D10" s="322"/>
      <c r="E10"/>
      <c r="F10" s="144"/>
      <c r="G10" s="144"/>
    </row>
    <row r="11" spans="1:7" ht="18" customHeight="1">
      <c r="A11" s="48"/>
      <c r="B11" s="265"/>
      <c r="C11" s="447" t="s">
        <v>811</v>
      </c>
      <c r="D11" s="448"/>
      <c r="E11" s="448"/>
      <c r="F11" s="448"/>
      <c r="G11" s="163">
        <f>SUM(G7:G9)</f>
        <v>0</v>
      </c>
    </row>
    <row r="12" spans="1:7" ht="13.5" customHeight="1">
      <c r="A12" s="48"/>
      <c r="B12" s="265"/>
      <c r="C12" s="141"/>
      <c r="D12" s="322"/>
      <c r="E12"/>
      <c r="F12" s="144"/>
      <c r="G12" s="144"/>
    </row>
    <row r="13" spans="1:7" ht="14.25" customHeight="1">
      <c r="A13" s="48"/>
      <c r="B13" s="8" t="s">
        <v>121</v>
      </c>
      <c r="C13" s="142" t="s">
        <v>812</v>
      </c>
      <c r="D13" s="322"/>
      <c r="E13"/>
      <c r="F13" s="144"/>
      <c r="G13" s="144"/>
    </row>
    <row r="14" spans="1:7" ht="35.25" customHeight="1">
      <c r="A14" s="48">
        <v>1</v>
      </c>
      <c r="B14" s="8"/>
      <c r="C14" s="269" t="s">
        <v>128</v>
      </c>
      <c r="D14" s="322" t="s">
        <v>12</v>
      </c>
      <c r="E14">
        <v>1200</v>
      </c>
      <c r="F14" s="186"/>
      <c r="G14" s="186">
        <f>E14*F14</f>
        <v>0</v>
      </c>
    </row>
    <row r="15" spans="1:7" ht="11.25" customHeight="1">
      <c r="A15" s="48"/>
      <c r="B15" s="8"/>
      <c r="C15" s="141"/>
      <c r="D15" s="322"/>
      <c r="E15"/>
      <c r="F15" s="144"/>
      <c r="G15" s="144"/>
    </row>
    <row r="16" spans="1:7" ht="35.25" customHeight="1">
      <c r="A16" s="48">
        <v>2</v>
      </c>
      <c r="B16" s="8"/>
      <c r="C16" s="269" t="s">
        <v>129</v>
      </c>
      <c r="D16" s="322" t="s">
        <v>15</v>
      </c>
      <c r="E16">
        <v>2</v>
      </c>
      <c r="F16" s="186"/>
      <c r="G16" s="186">
        <f>E16*F16</f>
        <v>0</v>
      </c>
    </row>
    <row r="17" spans="1:7" ht="12" customHeight="1">
      <c r="A17" s="48"/>
      <c r="B17" s="8"/>
      <c r="C17" s="141"/>
      <c r="D17" s="322"/>
      <c r="E17"/>
      <c r="F17" s="144"/>
      <c r="G17" s="144"/>
    </row>
    <row r="18" spans="1:7" ht="33" customHeight="1">
      <c r="A18" s="48">
        <v>3</v>
      </c>
      <c r="B18" s="8"/>
      <c r="C18" s="269" t="s">
        <v>815</v>
      </c>
      <c r="D18" s="322" t="s">
        <v>15</v>
      </c>
      <c r="E18">
        <v>3</v>
      </c>
      <c r="F18" s="186"/>
      <c r="G18" s="186">
        <f>E18*F18</f>
        <v>0</v>
      </c>
    </row>
    <row r="19" spans="1:7" ht="12.75" customHeight="1">
      <c r="A19" s="48"/>
      <c r="B19" s="8"/>
      <c r="C19" s="141"/>
      <c r="D19" s="322"/>
      <c r="E19"/>
      <c r="F19" s="144"/>
      <c r="G19" s="144"/>
    </row>
    <row r="20" spans="1:7" ht="33" customHeight="1">
      <c r="A20" s="48">
        <v>4</v>
      </c>
      <c r="B20" s="8"/>
      <c r="C20" s="269" t="s">
        <v>814</v>
      </c>
      <c r="D20" s="322" t="s">
        <v>15</v>
      </c>
      <c r="E20">
        <v>1</v>
      </c>
      <c r="F20" s="186"/>
      <c r="G20" s="186">
        <f>E20*F20</f>
        <v>0</v>
      </c>
    </row>
    <row r="21" spans="1:7" ht="13.5" customHeight="1">
      <c r="A21" s="48"/>
      <c r="B21" s="8"/>
      <c r="C21" s="141"/>
      <c r="D21" s="322"/>
      <c r="E21"/>
      <c r="F21" s="144"/>
      <c r="G21" s="144"/>
    </row>
    <row r="22" spans="1:7" ht="33" customHeight="1">
      <c r="A22" s="48">
        <v>5</v>
      </c>
      <c r="B22" s="8"/>
      <c r="C22" s="269" t="s">
        <v>130</v>
      </c>
      <c r="D22" s="322" t="s">
        <v>15</v>
      </c>
      <c r="E22">
        <v>13</v>
      </c>
      <c r="F22" s="186"/>
      <c r="G22" s="186">
        <f>E22*F22</f>
        <v>0</v>
      </c>
    </row>
    <row r="23" spans="1:7" ht="12" customHeight="1">
      <c r="A23" s="48"/>
      <c r="B23" s="8"/>
      <c r="C23" s="141"/>
      <c r="D23" s="322"/>
      <c r="E23"/>
      <c r="F23" s="144"/>
      <c r="G23" s="144"/>
    </row>
    <row r="24" spans="1:7" ht="33" customHeight="1">
      <c r="A24" s="48">
        <v>6</v>
      </c>
      <c r="B24" s="8"/>
      <c r="C24" s="269" t="s">
        <v>813</v>
      </c>
      <c r="D24" s="322" t="s">
        <v>15</v>
      </c>
      <c r="E24">
        <v>8</v>
      </c>
      <c r="F24" s="186"/>
      <c r="G24" s="186">
        <f>E24*F24</f>
        <v>0</v>
      </c>
    </row>
    <row r="25" spans="1:7" ht="12" customHeight="1">
      <c r="A25" s="48"/>
      <c r="B25" s="8"/>
      <c r="C25" s="141"/>
      <c r="D25" s="322"/>
      <c r="E25"/>
      <c r="F25" s="144"/>
      <c r="G25" s="144"/>
    </row>
    <row r="26" spans="1:7" ht="33.75" customHeight="1">
      <c r="A26" s="48">
        <v>7</v>
      </c>
      <c r="B26" s="8"/>
      <c r="C26" s="269" t="s">
        <v>816</v>
      </c>
      <c r="D26" s="322" t="s">
        <v>15</v>
      </c>
      <c r="E26">
        <v>8</v>
      </c>
      <c r="F26" s="186"/>
      <c r="G26" s="186">
        <f>E26*F26</f>
        <v>0</v>
      </c>
    </row>
    <row r="27" spans="1:7" ht="12" customHeight="1">
      <c r="A27" s="48"/>
      <c r="B27" s="8"/>
      <c r="C27" s="141"/>
      <c r="D27" s="322"/>
      <c r="E27"/>
      <c r="F27" s="144"/>
      <c r="G27" s="144"/>
    </row>
    <row r="28" spans="1:7" ht="33" customHeight="1">
      <c r="A28" s="48">
        <v>8</v>
      </c>
      <c r="B28" s="8"/>
      <c r="C28" s="269" t="s">
        <v>817</v>
      </c>
      <c r="D28" s="322" t="s">
        <v>15</v>
      </c>
      <c r="E28">
        <v>10</v>
      </c>
      <c r="F28" s="186"/>
      <c r="G28" s="186">
        <f>E28*F28</f>
        <v>0</v>
      </c>
    </row>
    <row r="29" spans="1:7" ht="12" customHeight="1">
      <c r="A29" s="48"/>
      <c r="B29" s="8"/>
      <c r="C29" s="141"/>
      <c r="D29" s="322"/>
      <c r="E29"/>
      <c r="F29" s="144"/>
      <c r="G29" s="144"/>
    </row>
    <row r="30" spans="1:7" ht="33" customHeight="1">
      <c r="A30" s="48">
        <v>9</v>
      </c>
      <c r="B30" s="8"/>
      <c r="C30" s="269" t="s">
        <v>818</v>
      </c>
      <c r="D30" s="322" t="s">
        <v>15</v>
      </c>
      <c r="E30">
        <v>5</v>
      </c>
      <c r="F30" s="186"/>
      <c r="G30" s="186">
        <f>E30*F30</f>
        <v>0</v>
      </c>
    </row>
    <row r="31" spans="1:7" ht="12.75" customHeight="1">
      <c r="A31" s="48"/>
      <c r="B31" s="8"/>
      <c r="C31" s="141"/>
      <c r="D31" s="322"/>
      <c r="E31"/>
      <c r="F31" s="144"/>
      <c r="G31" s="144"/>
    </row>
    <row r="32" spans="1:7" ht="33" customHeight="1">
      <c r="A32" s="48">
        <v>10</v>
      </c>
      <c r="B32" s="8"/>
      <c r="C32" s="269" t="s">
        <v>819</v>
      </c>
      <c r="D32" s="322" t="s">
        <v>15</v>
      </c>
      <c r="E32">
        <v>20</v>
      </c>
      <c r="F32" s="186"/>
      <c r="G32" s="186">
        <f>E32*F32</f>
        <v>0</v>
      </c>
    </row>
    <row r="33" spans="1:7" ht="12" customHeight="1">
      <c r="A33" s="48"/>
      <c r="B33" s="8"/>
      <c r="C33" s="141"/>
      <c r="D33" s="322"/>
      <c r="E33"/>
      <c r="F33" s="144"/>
      <c r="G33" s="144"/>
    </row>
    <row r="34" spans="1:7" ht="33" customHeight="1">
      <c r="A34" s="48">
        <v>11</v>
      </c>
      <c r="B34" s="8"/>
      <c r="C34" s="269" t="s">
        <v>820</v>
      </c>
      <c r="D34" s="322" t="s">
        <v>15</v>
      </c>
      <c r="E34">
        <v>20</v>
      </c>
      <c r="F34" s="186"/>
      <c r="G34" s="186">
        <f>E34*F34</f>
        <v>0</v>
      </c>
    </row>
    <row r="35" spans="1:7" ht="17.25" customHeight="1">
      <c r="A35" s="48"/>
      <c r="B35" s="8"/>
      <c r="C35" s="141"/>
      <c r="D35" s="322"/>
      <c r="E35"/>
      <c r="F35" s="144"/>
      <c r="G35" s="144"/>
    </row>
    <row r="36" spans="1:7" ht="33" customHeight="1">
      <c r="A36" s="48">
        <v>12</v>
      </c>
      <c r="B36" s="8"/>
      <c r="C36" s="269" t="s">
        <v>821</v>
      </c>
      <c r="D36" s="322" t="s">
        <v>15</v>
      </c>
      <c r="E36">
        <v>50</v>
      </c>
      <c r="F36" s="186"/>
      <c r="G36" s="186">
        <f>E36*F36</f>
        <v>0</v>
      </c>
    </row>
    <row r="37" spans="1:7" ht="14.25" customHeight="1">
      <c r="A37" s="48"/>
      <c r="B37" s="265"/>
      <c r="C37" s="269"/>
      <c r="D37" s="322"/>
      <c r="E37"/>
      <c r="F37" s="186"/>
      <c r="G37" s="186"/>
    </row>
    <row r="38" spans="1:7" ht="16.5" customHeight="1">
      <c r="A38" s="48"/>
      <c r="B38" s="265"/>
      <c r="C38" s="447" t="s">
        <v>822</v>
      </c>
      <c r="D38" s="448"/>
      <c r="E38" s="448"/>
      <c r="F38" s="448"/>
      <c r="G38" s="163">
        <f>SUM(G14:G37)</f>
        <v>0</v>
      </c>
    </row>
    <row r="39" spans="1:7" ht="21.75" customHeight="1">
      <c r="A39" s="48"/>
      <c r="B39" s="265"/>
      <c r="C39" s="269"/>
      <c r="D39" s="322"/>
      <c r="E39"/>
      <c r="F39" s="186"/>
      <c r="G39" s="186"/>
    </row>
    <row r="40" spans="1:7" ht="20.25" customHeight="1">
      <c r="A40" s="48"/>
      <c r="B40" s="265"/>
      <c r="C40" s="269"/>
      <c r="D40" s="322"/>
      <c r="E40"/>
      <c r="F40" s="186"/>
      <c r="G40" s="186"/>
    </row>
    <row r="41" spans="1:7" ht="33" customHeight="1">
      <c r="A41" s="48"/>
      <c r="B41" s="449" t="s">
        <v>823</v>
      </c>
      <c r="C41" s="396"/>
      <c r="D41" s="396"/>
      <c r="E41" s="396"/>
      <c r="F41" s="236" t="s">
        <v>609</v>
      </c>
      <c r="G41" s="236">
        <f>G11+G38</f>
        <v>0</v>
      </c>
    </row>
    <row r="42" spans="1:7" ht="33" customHeight="1">
      <c r="A42" s="48"/>
      <c r="B42" s="265"/>
      <c r="C42" s="269"/>
      <c r="D42" s="322"/>
      <c r="E42"/>
      <c r="F42" s="186"/>
      <c r="G42" s="186"/>
    </row>
    <row r="43" spans="1:7" ht="33" customHeight="1">
      <c r="B43" s="8"/>
      <c r="C43" s="141"/>
      <c r="D43" s="141"/>
      <c r="E43"/>
      <c r="F43" s="2"/>
      <c r="G43" s="2"/>
    </row>
    <row r="44" spans="1:7">
      <c r="B44" s="8"/>
      <c r="D44" s="45"/>
      <c r="E44" s="18"/>
      <c r="F44" s="7"/>
    </row>
    <row r="45" spans="1:7">
      <c r="B45" s="8"/>
      <c r="D45" s="45"/>
      <c r="E45" s="18"/>
      <c r="F45" s="7"/>
    </row>
    <row r="46" spans="1:7">
      <c r="B46" s="8"/>
      <c r="D46" s="45"/>
      <c r="E46" s="18"/>
      <c r="F46" s="7"/>
    </row>
    <row r="47" spans="1:7">
      <c r="B47" s="8"/>
      <c r="D47" s="45"/>
      <c r="E47" s="18"/>
      <c r="F47" s="7"/>
    </row>
    <row r="48" spans="1:7">
      <c r="B48" s="8"/>
      <c r="D48" s="45"/>
      <c r="E48" s="18"/>
      <c r="F48" s="7"/>
    </row>
    <row r="49" spans="1:6">
      <c r="B49" s="8"/>
      <c r="D49" s="45"/>
      <c r="E49" s="18"/>
      <c r="F49" s="7"/>
    </row>
    <row r="50" spans="1:6">
      <c r="B50" s="8"/>
      <c r="D50" s="45"/>
      <c r="E50" s="18"/>
      <c r="F50" s="7"/>
    </row>
    <row r="51" spans="1:6">
      <c r="B51" s="8"/>
      <c r="D51" s="45"/>
      <c r="E51" s="18"/>
      <c r="F51" s="7"/>
    </row>
    <row r="52" spans="1:6">
      <c r="B52" s="8"/>
      <c r="D52" s="45"/>
      <c r="E52" s="18"/>
      <c r="F52" s="7"/>
    </row>
    <row r="53" spans="1:6">
      <c r="B53" s="8"/>
      <c r="D53" s="45"/>
      <c r="E53" s="18"/>
      <c r="F53" s="7"/>
    </row>
    <row r="54" spans="1:6">
      <c r="B54" s="8"/>
      <c r="D54" s="45"/>
      <c r="E54" s="18"/>
      <c r="F54" s="7"/>
    </row>
    <row r="55" spans="1:6" s="7" customFormat="1" ht="12.75">
      <c r="A55" s="31"/>
      <c r="B55" s="8"/>
      <c r="C55" s="23"/>
      <c r="D55" s="45"/>
      <c r="E55" s="18"/>
    </row>
    <row r="56" spans="1:6" s="7" customFormat="1" ht="12.75">
      <c r="A56" s="31"/>
      <c r="B56" s="8"/>
      <c r="C56" s="23"/>
      <c r="D56" s="45"/>
      <c r="E56" s="18"/>
    </row>
    <row r="57" spans="1:6" s="7" customFormat="1" ht="12.75">
      <c r="A57" s="31"/>
      <c r="B57" s="8"/>
      <c r="C57" s="23"/>
      <c r="D57" s="45"/>
      <c r="E57" s="18"/>
    </row>
    <row r="58" spans="1:6" s="7" customFormat="1" ht="12.75">
      <c r="A58" s="31"/>
      <c r="B58" s="8"/>
      <c r="C58" s="23"/>
      <c r="D58" s="45"/>
      <c r="E58" s="18"/>
    </row>
    <row r="59" spans="1:6" s="7" customFormat="1" ht="12.75">
      <c r="A59" s="31"/>
      <c r="B59" s="8"/>
      <c r="C59" s="23"/>
      <c r="D59" s="45"/>
      <c r="E59" s="18"/>
    </row>
    <row r="60" spans="1:6" s="7" customFormat="1" ht="12.75">
      <c r="A60" s="31"/>
      <c r="B60" s="8"/>
      <c r="C60" s="23"/>
      <c r="D60" s="45"/>
      <c r="E60" s="18"/>
    </row>
    <row r="61" spans="1:6" s="7" customFormat="1" ht="12.75">
      <c r="A61" s="31"/>
      <c r="B61" s="8"/>
      <c r="C61" s="23"/>
      <c r="D61" s="45"/>
      <c r="E61" s="18"/>
    </row>
    <row r="62" spans="1:6" s="7" customFormat="1" ht="12.75">
      <c r="A62" s="31"/>
      <c r="B62" s="8"/>
      <c r="C62" s="23"/>
      <c r="D62" s="45"/>
      <c r="E62" s="18"/>
    </row>
    <row r="63" spans="1:6" s="7" customFormat="1" ht="12.75">
      <c r="A63" s="31"/>
      <c r="B63" s="8"/>
      <c r="C63" s="23"/>
      <c r="D63" s="45"/>
      <c r="E63" s="18"/>
    </row>
    <row r="64" spans="1:6" s="7" customFormat="1" ht="12.75">
      <c r="A64" s="31"/>
      <c r="B64" s="8"/>
      <c r="C64" s="23"/>
      <c r="D64" s="45"/>
      <c r="E64" s="18"/>
    </row>
    <row r="65" spans="1:5" s="7" customFormat="1" ht="12.75">
      <c r="A65" s="31"/>
      <c r="B65" s="8"/>
      <c r="C65" s="23"/>
      <c r="D65" s="45"/>
      <c r="E65" s="18"/>
    </row>
    <row r="66" spans="1:5" s="7" customFormat="1" ht="12.75">
      <c r="A66" s="31"/>
      <c r="B66" s="8"/>
      <c r="C66" s="23"/>
      <c r="D66" s="45"/>
      <c r="E66" s="18"/>
    </row>
    <row r="67" spans="1:5" s="7" customFormat="1" ht="12.75">
      <c r="A67" s="31"/>
      <c r="B67" s="8"/>
      <c r="C67" s="23"/>
      <c r="D67" s="45"/>
      <c r="E67" s="18"/>
    </row>
    <row r="68" spans="1:5" s="7" customFormat="1" ht="12.75">
      <c r="A68" s="31"/>
      <c r="B68" s="8"/>
      <c r="C68" s="23"/>
      <c r="D68" s="45"/>
      <c r="E68" s="18"/>
    </row>
    <row r="69" spans="1:5" s="7" customFormat="1" ht="12.75">
      <c r="A69" s="31"/>
      <c r="B69" s="8"/>
      <c r="C69" s="23"/>
      <c r="D69" s="45"/>
      <c r="E69" s="18"/>
    </row>
    <row r="70" spans="1:5" s="7" customFormat="1" ht="12.75">
      <c r="A70" s="31"/>
      <c r="B70" s="8"/>
      <c r="C70" s="23"/>
      <c r="D70" s="45"/>
      <c r="E70" s="18"/>
    </row>
    <row r="71" spans="1:5" s="7" customFormat="1" ht="12.75">
      <c r="A71" s="31"/>
      <c r="B71" s="8"/>
      <c r="C71" s="23"/>
      <c r="D71" s="45"/>
      <c r="E71" s="18"/>
    </row>
    <row r="72" spans="1:5" s="7" customFormat="1" ht="12.75">
      <c r="A72" s="31"/>
      <c r="B72" s="8"/>
      <c r="C72" s="23"/>
      <c r="D72" s="45"/>
      <c r="E72" s="18"/>
    </row>
    <row r="73" spans="1:5" s="7" customFormat="1" ht="12.75">
      <c r="A73" s="31"/>
      <c r="B73" s="8"/>
      <c r="C73" s="23"/>
      <c r="D73" s="45"/>
      <c r="E73" s="18"/>
    </row>
    <row r="74" spans="1:5" s="7" customFormat="1" ht="12.75">
      <c r="A74" s="31"/>
      <c r="B74" s="8"/>
      <c r="C74" s="23"/>
      <c r="D74" s="45"/>
      <c r="E74" s="18"/>
    </row>
    <row r="75" spans="1:5" s="7" customFormat="1" ht="12.75">
      <c r="A75" s="31"/>
      <c r="B75" s="8"/>
      <c r="C75" s="23"/>
      <c r="D75" s="45"/>
      <c r="E75" s="18"/>
    </row>
    <row r="76" spans="1:5" s="7" customFormat="1" ht="12.75">
      <c r="A76" s="31"/>
      <c r="B76" s="8"/>
      <c r="C76" s="23"/>
      <c r="D76" s="45"/>
      <c r="E76" s="18"/>
    </row>
    <row r="77" spans="1:5" s="7" customFormat="1" ht="12.75">
      <c r="A77" s="31"/>
      <c r="B77" s="8"/>
      <c r="C77" s="23"/>
      <c r="D77" s="45"/>
      <c r="E77" s="18"/>
    </row>
    <row r="78" spans="1:5" s="7" customFormat="1" ht="12.75">
      <c r="A78" s="31"/>
      <c r="B78" s="8"/>
      <c r="C78" s="23"/>
      <c r="D78" s="45"/>
      <c r="E78" s="18"/>
    </row>
    <row r="79" spans="1:5" s="7" customFormat="1" ht="12.75">
      <c r="A79" s="31"/>
      <c r="B79" s="8"/>
      <c r="C79" s="23"/>
      <c r="D79" s="45"/>
      <c r="E79" s="18"/>
    </row>
    <row r="80" spans="1:5" s="7" customFormat="1" ht="12.75">
      <c r="A80" s="31"/>
      <c r="B80" s="8"/>
      <c r="C80" s="23"/>
      <c r="D80" s="45"/>
      <c r="E80" s="18"/>
    </row>
    <row r="81" spans="1:5" s="7" customFormat="1" ht="12.75">
      <c r="A81" s="31"/>
      <c r="B81" s="8"/>
      <c r="C81" s="23"/>
      <c r="D81" s="45"/>
      <c r="E81" s="18"/>
    </row>
    <row r="82" spans="1:5" s="7" customFormat="1" ht="12.75">
      <c r="A82" s="31"/>
      <c r="B82" s="8"/>
      <c r="C82" s="23"/>
      <c r="D82" s="45"/>
      <c r="E82" s="18"/>
    </row>
    <row r="83" spans="1:5" s="7" customFormat="1" ht="12.75">
      <c r="A83" s="31"/>
      <c r="B83" s="8"/>
      <c r="C83" s="23"/>
      <c r="D83" s="45"/>
      <c r="E83" s="18"/>
    </row>
    <row r="84" spans="1:5" s="7" customFormat="1" ht="12.75">
      <c r="A84" s="31"/>
      <c r="B84" s="8"/>
      <c r="C84" s="23"/>
      <c r="D84" s="45"/>
      <c r="E84" s="18"/>
    </row>
    <row r="85" spans="1:5" s="7" customFormat="1" ht="12.75">
      <c r="A85" s="31"/>
      <c r="B85" s="8"/>
      <c r="C85" s="23"/>
      <c r="D85" s="45"/>
      <c r="E85" s="18"/>
    </row>
    <row r="86" spans="1:5" s="7" customFormat="1" ht="12.75">
      <c r="A86" s="31"/>
      <c r="B86" s="8"/>
      <c r="C86" s="23"/>
      <c r="D86" s="45"/>
      <c r="E86" s="18"/>
    </row>
    <row r="87" spans="1:5" s="7" customFormat="1" ht="12.75">
      <c r="A87" s="31"/>
      <c r="B87" s="8"/>
      <c r="C87" s="23"/>
      <c r="D87" s="45"/>
      <c r="E87" s="18"/>
    </row>
    <row r="88" spans="1:5" s="7" customFormat="1" ht="12.75">
      <c r="A88" s="31"/>
      <c r="B88" s="8"/>
      <c r="C88" s="23"/>
      <c r="D88" s="45"/>
      <c r="E88" s="18"/>
    </row>
    <row r="89" spans="1:5" s="7" customFormat="1" ht="12.75">
      <c r="A89" s="31"/>
      <c r="B89" s="8"/>
      <c r="C89" s="23"/>
      <c r="D89" s="45"/>
      <c r="E89" s="18"/>
    </row>
    <row r="90" spans="1:5" s="7" customFormat="1" ht="12.75">
      <c r="A90" s="31"/>
      <c r="B90" s="8"/>
      <c r="C90" s="23"/>
      <c r="D90" s="45"/>
      <c r="E90" s="18"/>
    </row>
    <row r="91" spans="1:5" s="7" customFormat="1" ht="12.75">
      <c r="A91" s="31"/>
      <c r="B91" s="8"/>
      <c r="C91" s="23"/>
      <c r="D91" s="45"/>
      <c r="E91" s="18"/>
    </row>
    <row r="92" spans="1:5" s="7" customFormat="1" ht="12.75">
      <c r="A92" s="31"/>
      <c r="B92" s="8"/>
      <c r="C92" s="23"/>
      <c r="D92" s="45"/>
      <c r="E92" s="18"/>
    </row>
    <row r="93" spans="1:5" s="7" customFormat="1" ht="12.75">
      <c r="A93" s="31"/>
      <c r="B93" s="8"/>
      <c r="C93" s="23"/>
      <c r="D93" s="45"/>
      <c r="E93" s="18"/>
    </row>
    <row r="94" spans="1:5" s="7" customFormat="1" ht="12.75">
      <c r="A94" s="31"/>
      <c r="B94" s="8"/>
      <c r="C94" s="23"/>
      <c r="D94" s="45"/>
      <c r="E94" s="18"/>
    </row>
    <row r="95" spans="1:5" s="7" customFormat="1" ht="12.75">
      <c r="A95" s="31"/>
      <c r="B95" s="8"/>
      <c r="C95" s="23"/>
      <c r="D95" s="45"/>
      <c r="E95" s="18"/>
    </row>
    <row r="96" spans="1:5" s="7" customFormat="1" ht="12.75">
      <c r="A96" s="31"/>
      <c r="B96" s="8"/>
      <c r="C96" s="23"/>
      <c r="D96" s="45"/>
      <c r="E96" s="18"/>
    </row>
    <row r="97" spans="1:5" s="7" customFormat="1" ht="12.75">
      <c r="A97" s="31"/>
      <c r="B97" s="8"/>
      <c r="C97" s="23"/>
      <c r="D97" s="45"/>
      <c r="E97" s="18"/>
    </row>
    <row r="98" spans="1:5" s="7" customFormat="1" ht="12.75">
      <c r="A98" s="31"/>
      <c r="B98" s="8"/>
      <c r="C98" s="23"/>
      <c r="D98" s="45"/>
      <c r="E98" s="18"/>
    </row>
    <row r="99" spans="1:5" s="7" customFormat="1" ht="12.75">
      <c r="A99" s="31"/>
      <c r="B99" s="8"/>
      <c r="C99" s="23"/>
      <c r="D99" s="45"/>
      <c r="E99" s="18"/>
    </row>
    <row r="100" spans="1:5" s="7" customFormat="1" ht="12.75">
      <c r="A100" s="31"/>
      <c r="B100" s="8"/>
      <c r="C100" s="23"/>
      <c r="D100" s="45"/>
      <c r="E100" s="18"/>
    </row>
    <row r="101" spans="1:5" s="7" customFormat="1" ht="12.75">
      <c r="A101" s="31"/>
      <c r="B101" s="8"/>
      <c r="C101" s="23"/>
      <c r="D101" s="45"/>
      <c r="E101" s="18"/>
    </row>
    <row r="102" spans="1:5" s="7" customFormat="1" ht="12.75">
      <c r="A102" s="31"/>
      <c r="B102" s="8"/>
      <c r="C102" s="23"/>
      <c r="D102" s="45"/>
      <c r="E102" s="18"/>
    </row>
    <row r="103" spans="1:5" s="7" customFormat="1" ht="12.75">
      <c r="A103" s="31"/>
      <c r="B103" s="8"/>
      <c r="C103" s="23"/>
      <c r="D103" s="45"/>
      <c r="E103" s="18"/>
    </row>
    <row r="104" spans="1:5" s="7" customFormat="1" ht="12.75">
      <c r="A104" s="31"/>
      <c r="B104" s="8"/>
      <c r="C104" s="23"/>
      <c r="D104" s="45"/>
      <c r="E104" s="18"/>
    </row>
    <row r="105" spans="1:5" s="7" customFormat="1" ht="12.75">
      <c r="A105" s="31"/>
      <c r="B105" s="8"/>
      <c r="C105" s="23"/>
      <c r="D105" s="45"/>
      <c r="E105" s="18"/>
    </row>
    <row r="106" spans="1:5" s="7" customFormat="1" ht="12.75">
      <c r="A106" s="31"/>
      <c r="B106" s="8"/>
      <c r="C106" s="23"/>
      <c r="D106" s="45"/>
      <c r="E106" s="18"/>
    </row>
    <row r="107" spans="1:5" s="7" customFormat="1" ht="12.75">
      <c r="A107" s="31"/>
      <c r="B107" s="8"/>
      <c r="C107" s="23"/>
      <c r="D107" s="45"/>
      <c r="E107" s="18"/>
    </row>
    <row r="108" spans="1:5" s="7" customFormat="1" ht="12.75">
      <c r="A108" s="31"/>
      <c r="B108" s="8"/>
      <c r="C108" s="23"/>
      <c r="D108" s="45"/>
      <c r="E108" s="18"/>
    </row>
    <row r="109" spans="1:5" s="7" customFormat="1" ht="12.75">
      <c r="A109" s="31"/>
      <c r="B109" s="8"/>
      <c r="C109" s="23"/>
      <c r="D109" s="45"/>
      <c r="E109" s="18"/>
    </row>
    <row r="110" spans="1:5" s="7" customFormat="1" ht="12.75">
      <c r="A110" s="31"/>
      <c r="B110" s="8"/>
      <c r="C110" s="23"/>
      <c r="D110" s="45"/>
      <c r="E110" s="18"/>
    </row>
    <row r="111" spans="1:5" s="7" customFormat="1" ht="12.75">
      <c r="A111" s="31"/>
      <c r="B111" s="8"/>
      <c r="C111" s="23"/>
      <c r="D111" s="45"/>
      <c r="E111" s="18"/>
    </row>
    <row r="112" spans="1:5" s="7" customFormat="1" ht="12.75">
      <c r="A112" s="31"/>
      <c r="B112" s="8"/>
      <c r="C112" s="23"/>
      <c r="D112" s="45"/>
      <c r="E112" s="18"/>
    </row>
    <row r="113" spans="1:5" s="7" customFormat="1" ht="12.75">
      <c r="A113" s="31"/>
      <c r="B113" s="8"/>
      <c r="C113" s="23"/>
      <c r="D113" s="45"/>
      <c r="E113" s="18"/>
    </row>
    <row r="114" spans="1:5" s="7" customFormat="1" ht="12.75">
      <c r="A114" s="31"/>
      <c r="B114" s="8"/>
      <c r="C114" s="23"/>
      <c r="D114" s="45"/>
      <c r="E114" s="18"/>
    </row>
    <row r="115" spans="1:5" s="7" customFormat="1" ht="12.75">
      <c r="A115" s="31"/>
      <c r="B115" s="8"/>
      <c r="C115" s="23"/>
      <c r="D115" s="45"/>
      <c r="E115" s="18"/>
    </row>
    <row r="116" spans="1:5" s="7" customFormat="1" ht="12.75">
      <c r="A116" s="31"/>
      <c r="B116" s="8"/>
      <c r="C116" s="23"/>
      <c r="D116" s="45"/>
      <c r="E116" s="18"/>
    </row>
    <row r="117" spans="1:5" s="7" customFormat="1" ht="12.75">
      <c r="A117" s="31"/>
      <c r="B117" s="8"/>
      <c r="C117" s="23"/>
      <c r="D117" s="45"/>
      <c r="E117" s="18"/>
    </row>
    <row r="118" spans="1:5" s="7" customFormat="1" ht="12.75">
      <c r="A118" s="31"/>
      <c r="B118" s="8"/>
      <c r="C118" s="23"/>
      <c r="D118" s="45"/>
      <c r="E118" s="18"/>
    </row>
    <row r="119" spans="1:5" s="7" customFormat="1" ht="12.75">
      <c r="A119" s="31"/>
      <c r="B119" s="8"/>
      <c r="C119" s="23"/>
      <c r="D119" s="45"/>
      <c r="E119" s="18"/>
    </row>
    <row r="120" spans="1:5" s="7" customFormat="1" ht="12.75">
      <c r="A120" s="31"/>
      <c r="B120" s="8"/>
      <c r="C120" s="23"/>
      <c r="D120" s="45"/>
      <c r="E120" s="18"/>
    </row>
    <row r="121" spans="1:5" s="7" customFormat="1" ht="12.75">
      <c r="A121" s="31"/>
      <c r="B121" s="8"/>
      <c r="C121" s="23"/>
      <c r="D121" s="45"/>
      <c r="E121" s="18"/>
    </row>
    <row r="122" spans="1:5" s="7" customFormat="1" ht="12.75">
      <c r="A122" s="31"/>
      <c r="B122" s="8"/>
      <c r="C122" s="23"/>
      <c r="D122" s="45"/>
      <c r="E122" s="18"/>
    </row>
    <row r="123" spans="1:5" s="7" customFormat="1" ht="12.75">
      <c r="A123" s="31"/>
      <c r="B123" s="8"/>
      <c r="C123" s="23"/>
      <c r="D123" s="45"/>
      <c r="E123" s="18"/>
    </row>
    <row r="124" spans="1:5" s="7" customFormat="1" ht="12.75">
      <c r="A124" s="31"/>
      <c r="B124" s="8"/>
      <c r="C124" s="23"/>
      <c r="D124" s="45"/>
      <c r="E124" s="18"/>
    </row>
    <row r="125" spans="1:5" s="7" customFormat="1" ht="12.75">
      <c r="A125" s="31"/>
      <c r="B125" s="8"/>
      <c r="C125" s="23"/>
      <c r="D125" s="45"/>
      <c r="E125" s="18"/>
    </row>
    <row r="126" spans="1:5" s="7" customFormat="1" ht="12.75">
      <c r="A126" s="31"/>
      <c r="B126" s="8"/>
      <c r="C126" s="23"/>
      <c r="D126" s="45"/>
      <c r="E126" s="18"/>
    </row>
    <row r="127" spans="1:5" s="7" customFormat="1" ht="12.75">
      <c r="A127" s="31"/>
      <c r="B127" s="8"/>
      <c r="C127" s="23"/>
      <c r="D127" s="45"/>
      <c r="E127" s="18"/>
    </row>
    <row r="128" spans="1:5" s="7" customFormat="1" ht="12.75">
      <c r="A128" s="31"/>
      <c r="B128" s="8"/>
      <c r="C128" s="23"/>
      <c r="D128" s="45"/>
      <c r="E128" s="18"/>
    </row>
    <row r="129" spans="1:5" s="7" customFormat="1" ht="12.75">
      <c r="A129" s="31"/>
      <c r="B129" s="8"/>
      <c r="C129" s="23"/>
      <c r="D129" s="45"/>
      <c r="E129" s="18"/>
    </row>
    <row r="130" spans="1:5" s="7" customFormat="1" ht="12.75">
      <c r="A130" s="31"/>
      <c r="B130" s="8"/>
      <c r="C130" s="23"/>
      <c r="D130" s="45"/>
      <c r="E130" s="18"/>
    </row>
    <row r="131" spans="1:5" s="7" customFormat="1" ht="12.75">
      <c r="A131" s="31"/>
      <c r="B131" s="8"/>
      <c r="C131" s="23"/>
      <c r="D131" s="45"/>
      <c r="E131" s="18"/>
    </row>
    <row r="132" spans="1:5" s="7" customFormat="1" ht="12.75">
      <c r="A132" s="31"/>
      <c r="B132" s="8"/>
      <c r="C132" s="23"/>
      <c r="D132" s="45"/>
      <c r="E132" s="18"/>
    </row>
    <row r="133" spans="1:5" s="7" customFormat="1" ht="12.75">
      <c r="A133" s="31"/>
      <c r="B133" s="8"/>
      <c r="C133" s="23"/>
      <c r="D133" s="45"/>
      <c r="E133" s="18"/>
    </row>
    <row r="134" spans="1:5" s="7" customFormat="1" ht="12.75">
      <c r="A134" s="31"/>
      <c r="B134" s="8"/>
      <c r="C134" s="23"/>
      <c r="D134" s="45"/>
      <c r="E134" s="18"/>
    </row>
    <row r="135" spans="1:5" s="7" customFormat="1" ht="12.75">
      <c r="A135" s="31"/>
      <c r="B135" s="8"/>
      <c r="C135" s="23"/>
      <c r="D135" s="45"/>
      <c r="E135" s="18"/>
    </row>
    <row r="136" spans="1:5" s="7" customFormat="1" ht="12.75">
      <c r="A136" s="31"/>
      <c r="B136" s="8"/>
      <c r="C136" s="23"/>
      <c r="D136" s="45"/>
      <c r="E136" s="18"/>
    </row>
    <row r="137" spans="1:5" s="7" customFormat="1" ht="12.75">
      <c r="A137" s="31"/>
      <c r="B137" s="8"/>
      <c r="C137" s="23"/>
      <c r="D137" s="45"/>
      <c r="E137" s="18"/>
    </row>
    <row r="138" spans="1:5" s="7" customFormat="1" ht="12.75">
      <c r="A138" s="31"/>
      <c r="B138" s="8"/>
      <c r="C138" s="23"/>
      <c r="D138" s="45"/>
      <c r="E138" s="18"/>
    </row>
    <row r="139" spans="1:5" s="7" customFormat="1" ht="12.75">
      <c r="A139" s="31"/>
      <c r="B139" s="8"/>
      <c r="C139" s="23"/>
      <c r="D139" s="45"/>
      <c r="E139" s="18"/>
    </row>
    <row r="140" spans="1:5" s="7" customFormat="1" ht="12.75">
      <c r="A140" s="31"/>
      <c r="B140" s="8"/>
      <c r="C140" s="23"/>
      <c r="D140" s="45"/>
      <c r="E140" s="18"/>
    </row>
    <row r="141" spans="1:5" s="7" customFormat="1" ht="12.75">
      <c r="A141" s="31"/>
      <c r="B141" s="8"/>
      <c r="C141" s="23"/>
      <c r="D141" s="45"/>
      <c r="E141" s="18"/>
    </row>
    <row r="142" spans="1:5" s="7" customFormat="1" ht="12.75">
      <c r="A142" s="31"/>
      <c r="B142" s="8"/>
      <c r="C142" s="23"/>
      <c r="D142" s="45"/>
      <c r="E142" s="18"/>
    </row>
    <row r="143" spans="1:5" s="7" customFormat="1" ht="12.75">
      <c r="A143" s="31"/>
      <c r="B143" s="8"/>
      <c r="C143" s="23"/>
      <c r="D143" s="45"/>
      <c r="E143" s="18"/>
    </row>
    <row r="144" spans="1:5" s="7" customFormat="1" ht="12.75">
      <c r="A144" s="31"/>
      <c r="B144" s="8"/>
      <c r="C144" s="23"/>
      <c r="D144" s="45"/>
      <c r="E144" s="18"/>
    </row>
    <row r="145" spans="1:5" s="7" customFormat="1" ht="12.75">
      <c r="A145" s="31"/>
      <c r="B145" s="8"/>
      <c r="C145" s="23"/>
      <c r="D145" s="45"/>
      <c r="E145" s="18"/>
    </row>
    <row r="146" spans="1:5" s="7" customFormat="1" ht="12.75">
      <c r="A146" s="31"/>
      <c r="B146" s="8"/>
      <c r="C146" s="23"/>
      <c r="D146" s="45"/>
      <c r="E146" s="18"/>
    </row>
    <row r="147" spans="1:5" s="7" customFormat="1" ht="12.75">
      <c r="A147" s="31"/>
      <c r="B147" s="8"/>
      <c r="C147" s="23"/>
      <c r="D147" s="45"/>
      <c r="E147" s="18"/>
    </row>
    <row r="148" spans="1:5" s="7" customFormat="1" ht="12.75">
      <c r="A148" s="31"/>
      <c r="B148" s="8"/>
      <c r="C148" s="23"/>
      <c r="D148" s="45"/>
      <c r="E148" s="18"/>
    </row>
    <row r="149" spans="1:5" s="7" customFormat="1" ht="12.75">
      <c r="A149" s="31"/>
      <c r="B149" s="8"/>
      <c r="C149" s="23"/>
      <c r="D149" s="45"/>
      <c r="E149" s="18"/>
    </row>
    <row r="150" spans="1:5" s="7" customFormat="1" ht="12.75">
      <c r="A150" s="31"/>
      <c r="B150" s="8"/>
      <c r="C150" s="23"/>
      <c r="D150" s="45"/>
      <c r="E150" s="18"/>
    </row>
    <row r="151" spans="1:5" s="7" customFormat="1" ht="12.75">
      <c r="A151" s="31"/>
      <c r="B151" s="8"/>
      <c r="C151" s="23"/>
      <c r="D151" s="45"/>
      <c r="E151" s="18"/>
    </row>
    <row r="152" spans="1:5" s="7" customFormat="1" ht="12.75">
      <c r="A152" s="31"/>
      <c r="B152" s="8"/>
      <c r="C152" s="23"/>
      <c r="D152" s="45"/>
      <c r="E152" s="18"/>
    </row>
    <row r="153" spans="1:5" s="7" customFormat="1" ht="12.75">
      <c r="A153" s="31"/>
      <c r="B153" s="8"/>
      <c r="C153" s="23"/>
      <c r="D153" s="45"/>
      <c r="E153" s="18"/>
    </row>
    <row r="154" spans="1:5" s="7" customFormat="1" ht="12.75">
      <c r="A154" s="31"/>
      <c r="B154" s="8"/>
      <c r="C154" s="23"/>
      <c r="D154" s="45"/>
      <c r="E154" s="18"/>
    </row>
    <row r="155" spans="1:5" s="7" customFormat="1" ht="12.75">
      <c r="A155" s="31"/>
      <c r="B155" s="8"/>
      <c r="C155" s="23"/>
      <c r="D155" s="45"/>
      <c r="E155" s="18"/>
    </row>
    <row r="156" spans="1:5" s="7" customFormat="1" ht="12.75">
      <c r="A156" s="31"/>
      <c r="B156" s="8"/>
      <c r="C156" s="23"/>
      <c r="D156" s="45"/>
      <c r="E156" s="18"/>
    </row>
    <row r="157" spans="1:5" s="7" customFormat="1" ht="12.75">
      <c r="A157" s="31"/>
      <c r="B157" s="8"/>
      <c r="C157" s="23"/>
      <c r="D157" s="45"/>
      <c r="E157" s="18"/>
    </row>
    <row r="158" spans="1:5" s="7" customFormat="1" ht="12.75">
      <c r="A158" s="31"/>
      <c r="B158" s="8"/>
      <c r="C158" s="23"/>
      <c r="D158" s="45"/>
      <c r="E158" s="18"/>
    </row>
    <row r="159" spans="1:5" s="7" customFormat="1" ht="12.75">
      <c r="A159" s="31"/>
      <c r="B159" s="8"/>
      <c r="C159" s="23"/>
      <c r="D159" s="45"/>
      <c r="E159" s="18"/>
    </row>
    <row r="160" spans="1:5" s="7" customFormat="1" ht="12.75">
      <c r="A160" s="31"/>
      <c r="B160" s="8"/>
      <c r="C160" s="23"/>
      <c r="D160" s="45"/>
      <c r="E160" s="18"/>
    </row>
    <row r="161" spans="1:5" s="7" customFormat="1" ht="12.75">
      <c r="A161" s="31"/>
      <c r="B161" s="8"/>
      <c r="C161" s="23"/>
      <c r="D161" s="45"/>
      <c r="E161" s="18"/>
    </row>
    <row r="162" spans="1:5" s="7" customFormat="1" ht="12.75">
      <c r="A162" s="31"/>
      <c r="B162" s="8"/>
      <c r="C162" s="23"/>
      <c r="D162" s="45"/>
      <c r="E162" s="18"/>
    </row>
    <row r="163" spans="1:5" s="7" customFormat="1" ht="12.75">
      <c r="A163" s="31"/>
      <c r="B163" s="8"/>
      <c r="C163" s="23"/>
      <c r="D163" s="45"/>
      <c r="E163" s="18"/>
    </row>
    <row r="164" spans="1:5" s="7" customFormat="1" ht="12.75">
      <c r="A164" s="31"/>
      <c r="B164" s="8"/>
      <c r="C164" s="23"/>
      <c r="D164" s="45"/>
      <c r="E164" s="18"/>
    </row>
    <row r="165" spans="1:5" s="7" customFormat="1" ht="12.75">
      <c r="A165" s="31"/>
      <c r="B165" s="8"/>
      <c r="C165" s="23"/>
      <c r="D165" s="45"/>
      <c r="E165" s="18"/>
    </row>
    <row r="166" spans="1:5" s="7" customFormat="1" ht="12.75">
      <c r="A166" s="31"/>
      <c r="B166" s="8"/>
      <c r="C166" s="23"/>
      <c r="D166" s="45"/>
      <c r="E166" s="18"/>
    </row>
    <row r="167" spans="1:5" s="7" customFormat="1" ht="12.75">
      <c r="A167" s="31"/>
      <c r="B167" s="8"/>
      <c r="C167" s="23"/>
      <c r="D167" s="45"/>
      <c r="E167" s="18"/>
    </row>
    <row r="168" spans="1:5" s="7" customFormat="1" ht="12.75">
      <c r="A168" s="31"/>
      <c r="B168" s="8"/>
      <c r="C168" s="23"/>
      <c r="D168" s="45"/>
      <c r="E168" s="18"/>
    </row>
    <row r="169" spans="1:5" s="7" customFormat="1" ht="12.75">
      <c r="A169" s="31"/>
      <c r="B169" s="8"/>
      <c r="C169" s="23"/>
      <c r="D169" s="45"/>
      <c r="E169" s="18"/>
    </row>
    <row r="170" spans="1:5" s="7" customFormat="1" ht="12.75">
      <c r="A170" s="31"/>
      <c r="B170" s="8"/>
      <c r="C170" s="23"/>
      <c r="D170" s="45"/>
      <c r="E170" s="18"/>
    </row>
    <row r="171" spans="1:5" s="7" customFormat="1" ht="12.75">
      <c r="A171" s="31"/>
      <c r="B171" s="8"/>
      <c r="C171" s="23"/>
      <c r="D171" s="45"/>
      <c r="E171" s="18"/>
    </row>
    <row r="172" spans="1:5" s="7" customFormat="1" ht="12.75">
      <c r="A172" s="31"/>
      <c r="B172" s="8"/>
      <c r="C172" s="23"/>
      <c r="D172" s="45"/>
      <c r="E172" s="18"/>
    </row>
    <row r="173" spans="1:5" s="7" customFormat="1" ht="12.75">
      <c r="A173" s="31"/>
      <c r="B173" s="8"/>
      <c r="C173" s="23"/>
      <c r="D173" s="45"/>
      <c r="E173" s="18"/>
    </row>
    <row r="174" spans="1:5" s="7" customFormat="1" ht="12.75">
      <c r="A174" s="31"/>
      <c r="B174" s="8"/>
      <c r="C174" s="23"/>
      <c r="D174" s="45"/>
      <c r="E174" s="18"/>
    </row>
    <row r="175" spans="1:5" s="7" customFormat="1" ht="12.75">
      <c r="A175" s="31"/>
      <c r="B175" s="8"/>
      <c r="C175" s="23"/>
      <c r="D175" s="45"/>
      <c r="E175" s="18"/>
    </row>
    <row r="176" spans="1:5" s="7" customFormat="1" ht="12.75">
      <c r="A176" s="31"/>
      <c r="B176" s="8"/>
      <c r="C176" s="23"/>
      <c r="D176" s="45"/>
      <c r="E176" s="18"/>
    </row>
    <row r="177" spans="1:5" s="7" customFormat="1" ht="12.75">
      <c r="A177" s="31"/>
      <c r="B177" s="8"/>
      <c r="C177" s="23"/>
      <c r="D177" s="45"/>
      <c r="E177" s="18"/>
    </row>
    <row r="178" spans="1:5" s="7" customFormat="1" ht="12.75">
      <c r="A178" s="31"/>
      <c r="B178" s="8"/>
      <c r="C178" s="23"/>
      <c r="D178" s="45"/>
      <c r="E178" s="18"/>
    </row>
    <row r="179" spans="1:5" s="7" customFormat="1" ht="12.75">
      <c r="A179" s="31"/>
      <c r="B179" s="8"/>
      <c r="C179" s="23"/>
      <c r="D179" s="45"/>
      <c r="E179" s="18"/>
    </row>
    <row r="180" spans="1:5" s="7" customFormat="1" ht="12.75">
      <c r="A180" s="31"/>
      <c r="B180" s="8"/>
      <c r="C180" s="23"/>
      <c r="D180" s="45"/>
      <c r="E180" s="18"/>
    </row>
    <row r="181" spans="1:5" s="7" customFormat="1" ht="12.75">
      <c r="A181" s="31"/>
      <c r="B181" s="8"/>
      <c r="C181" s="23"/>
      <c r="D181" s="45"/>
      <c r="E181" s="18"/>
    </row>
    <row r="182" spans="1:5" s="7" customFormat="1" ht="12.75">
      <c r="A182" s="31"/>
      <c r="B182" s="8"/>
      <c r="C182" s="23"/>
      <c r="D182" s="45"/>
      <c r="E182" s="18"/>
    </row>
    <row r="183" spans="1:5" s="7" customFormat="1" ht="12.75">
      <c r="A183" s="31"/>
      <c r="B183" s="8"/>
      <c r="C183" s="23"/>
      <c r="D183" s="45"/>
      <c r="E183" s="18"/>
    </row>
    <row r="184" spans="1:5" s="7" customFormat="1" ht="12.75">
      <c r="A184" s="31"/>
      <c r="B184" s="8"/>
      <c r="C184" s="23"/>
      <c r="D184" s="45"/>
      <c r="E184" s="18"/>
    </row>
    <row r="185" spans="1:5" s="7" customFormat="1" ht="12.75">
      <c r="A185" s="31"/>
      <c r="B185" s="8"/>
      <c r="C185" s="23"/>
      <c r="D185" s="45"/>
      <c r="E185" s="18"/>
    </row>
    <row r="186" spans="1:5" s="7" customFormat="1" ht="12.75">
      <c r="A186" s="31"/>
      <c r="B186" s="8"/>
      <c r="C186" s="23"/>
      <c r="D186" s="45"/>
      <c r="E186" s="18"/>
    </row>
    <row r="187" spans="1:5" s="7" customFormat="1" ht="12.75">
      <c r="A187" s="31"/>
      <c r="B187" s="8"/>
      <c r="C187" s="23"/>
      <c r="D187" s="45"/>
      <c r="E187" s="18"/>
    </row>
    <row r="188" spans="1:5" s="7" customFormat="1" ht="12.75">
      <c r="A188" s="31"/>
      <c r="B188" s="8"/>
      <c r="C188" s="23"/>
      <c r="D188" s="45"/>
      <c r="E188" s="18"/>
    </row>
    <row r="189" spans="1:5" s="7" customFormat="1" ht="12.75">
      <c r="A189" s="31"/>
      <c r="B189" s="8"/>
      <c r="C189" s="23"/>
      <c r="D189" s="45"/>
      <c r="E189" s="18"/>
    </row>
    <row r="190" spans="1:5" s="7" customFormat="1" ht="12.75">
      <c r="A190" s="31"/>
      <c r="B190" s="8"/>
      <c r="C190" s="23"/>
      <c r="D190" s="45"/>
      <c r="E190" s="18"/>
    </row>
    <row r="191" spans="1:5" s="7" customFormat="1" ht="12.75">
      <c r="A191" s="31"/>
      <c r="B191" s="8"/>
      <c r="C191" s="23"/>
      <c r="D191" s="45"/>
      <c r="E191" s="18"/>
    </row>
    <row r="192" spans="1:5" s="7" customFormat="1" ht="12.75">
      <c r="A192" s="31"/>
      <c r="B192" s="8"/>
      <c r="C192" s="23"/>
      <c r="D192" s="45"/>
      <c r="E192" s="18"/>
    </row>
    <row r="193" spans="1:5" s="7" customFormat="1" ht="12.75">
      <c r="A193" s="31"/>
      <c r="B193" s="8"/>
      <c r="C193" s="23"/>
      <c r="D193" s="45"/>
      <c r="E193" s="18"/>
    </row>
    <row r="194" spans="1:5" s="7" customFormat="1" ht="12.75">
      <c r="A194" s="31"/>
      <c r="B194" s="8"/>
      <c r="C194" s="23"/>
      <c r="D194" s="45"/>
      <c r="E194" s="18"/>
    </row>
    <row r="195" spans="1:5" s="7" customFormat="1" ht="12.75">
      <c r="A195" s="31"/>
      <c r="B195" s="8"/>
      <c r="C195" s="23"/>
      <c r="D195" s="45"/>
      <c r="E195" s="18"/>
    </row>
    <row r="196" spans="1:5" s="7" customFormat="1" ht="12.75">
      <c r="A196" s="31"/>
      <c r="B196" s="8"/>
      <c r="C196" s="23"/>
      <c r="D196" s="45"/>
      <c r="E196" s="18"/>
    </row>
    <row r="197" spans="1:5" s="7" customFormat="1" ht="12.75">
      <c r="A197" s="31"/>
      <c r="B197" s="8"/>
      <c r="C197" s="23"/>
      <c r="D197" s="45"/>
      <c r="E197" s="18"/>
    </row>
    <row r="198" spans="1:5" s="7" customFormat="1" ht="12.75">
      <c r="A198" s="31"/>
      <c r="B198" s="8"/>
      <c r="C198" s="23"/>
      <c r="D198" s="45"/>
      <c r="E198" s="18"/>
    </row>
    <row r="199" spans="1:5" s="7" customFormat="1" ht="12.75">
      <c r="A199" s="31"/>
      <c r="B199" s="8"/>
      <c r="C199" s="23"/>
      <c r="D199" s="45"/>
      <c r="E199" s="18"/>
    </row>
    <row r="200" spans="1:5" s="7" customFormat="1" ht="12.75">
      <c r="A200" s="31"/>
      <c r="B200" s="8"/>
      <c r="C200" s="23"/>
      <c r="D200" s="45"/>
      <c r="E200" s="18"/>
    </row>
    <row r="201" spans="1:5" s="7" customFormat="1" ht="12.75">
      <c r="A201" s="31"/>
      <c r="B201" s="8"/>
      <c r="C201" s="23"/>
      <c r="D201" s="45"/>
      <c r="E201" s="18"/>
    </row>
    <row r="202" spans="1:5" s="7" customFormat="1" ht="12.75">
      <c r="A202" s="31"/>
      <c r="B202" s="8"/>
      <c r="C202" s="23"/>
      <c r="D202" s="45"/>
      <c r="E202" s="18"/>
    </row>
    <row r="203" spans="1:5" s="7" customFormat="1" ht="12.75">
      <c r="A203" s="31"/>
      <c r="B203" s="8"/>
      <c r="C203" s="23"/>
      <c r="D203" s="45"/>
      <c r="E203" s="18"/>
    </row>
    <row r="204" spans="1:5" s="7" customFormat="1" ht="12.75">
      <c r="A204" s="31"/>
      <c r="B204" s="8"/>
      <c r="C204" s="23"/>
      <c r="D204" s="45"/>
      <c r="E204" s="18"/>
    </row>
    <row r="205" spans="1:5" s="7" customFormat="1" ht="12.75">
      <c r="A205" s="31"/>
      <c r="B205" s="8"/>
      <c r="C205" s="23"/>
      <c r="D205" s="45"/>
      <c r="E205" s="18"/>
    </row>
    <row r="206" spans="1:5" s="7" customFormat="1" ht="12.75">
      <c r="A206" s="31"/>
      <c r="B206" s="8"/>
      <c r="C206" s="23"/>
      <c r="D206" s="45"/>
      <c r="E206" s="18"/>
    </row>
    <row r="8002" spans="2:7" s="31" customFormat="1" ht="12.75" hidden="1">
      <c r="B8002" s="27"/>
      <c r="C8002" s="23"/>
      <c r="D8002" s="2"/>
      <c r="E8002" s="13"/>
      <c r="F8002" s="33"/>
      <c r="G8002" s="7"/>
    </row>
  </sheetData>
  <mergeCells count="4">
    <mergeCell ref="B2:G2"/>
    <mergeCell ref="C11:F11"/>
    <mergeCell ref="C38:F38"/>
    <mergeCell ref="B41:E41"/>
  </mergeCells>
  <pageMargins left="0.19685039370078741" right="0.19685039370078741" top="0.19685039370078741" bottom="0.19685039370078741" header="0" footer="0"/>
  <pageSetup paperSize="9" scale="84" fitToHeight="0" orientation="portrait" r:id="rId1"/>
  <headerFooter alignWithMargins="0">
    <oddHeader>&amp;R&amp;"Yu Helvetica,Regular"&amp;9&amp;P/&amp;N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Naslоvna</vt:lpstr>
      <vt:lpstr>0_PRIPREMNO_ZAVRSNI</vt:lpstr>
      <vt:lpstr>I_GRAĐEVINSKI_GZ</vt:lpstr>
      <vt:lpstr>II_VIK</vt:lpstr>
      <vt:lpstr>III_EE</vt:lpstr>
      <vt:lpstr>V_TiS</vt:lpstr>
      <vt:lpstr>VI_MASINSKE</vt:lpstr>
      <vt:lpstr>VII_PPZ</vt:lpstr>
      <vt:lpstr>SPOLJNO UREĐENJE</vt:lpstr>
      <vt:lpstr>REKAPITULACIJA</vt:lpstr>
      <vt:lpstr>'0_PRIPREMNO_ZAVRSNI'!Print_Area</vt:lpstr>
      <vt:lpstr>I_GRAĐEVINSKI_GZ!Print_Area</vt:lpstr>
      <vt:lpstr>II_VIK!Print_Area</vt:lpstr>
      <vt:lpstr>III_EE!Print_Area</vt:lpstr>
      <vt:lpstr>REKAPITULACIJA!Print_Area</vt:lpstr>
      <vt:lpstr>'SPOLJNO UREĐENJE'!Print_Area</vt:lpstr>
      <vt:lpstr>V_TiS!Print_Area</vt:lpstr>
      <vt:lpstr>VI_MASINSKE!Print_Area</vt:lpstr>
      <vt:lpstr>VII_PPZ!Print_Area</vt:lpstr>
      <vt:lpstr>I_GRAĐEVINSKI_GZ!Print_Titles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koki</dc:creator>
  <cp:lastModifiedBy>info</cp:lastModifiedBy>
  <cp:lastPrinted>2024-10-31T19:31:23Z</cp:lastPrinted>
  <dcterms:created xsi:type="dcterms:W3CDTF">2003-03-08T20:27:38Z</dcterms:created>
  <dcterms:modified xsi:type="dcterms:W3CDTF">2024-11-03T17:31:41Z</dcterms:modified>
</cp:coreProperties>
</file>