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bgmetro-my.sharepoint.com/personal/slavko_kozomara_bgmetro_onmicrosoft_com/Documents/Radna površina/2022/Plan nabavki 2022/ЈН 13-22 Stručni nadzor TBM deonica/dokumentacija o nabavci/"/>
    </mc:Choice>
  </mc:AlternateContent>
  <xr:revisionPtr revIDLastSave="32" documentId="13_ncr:1_{E890F00C-6039-4567-ACB7-EB9FBBE894A1}" xr6:coauthVersionLast="47" xr6:coauthVersionMax="47" xr10:uidLastSave="{0BCB6EC3-91C3-4D00-8DF0-CC38D62753FF}"/>
  <bookViews>
    <workbookView xWindow="-120" yWindow="-120" windowWidth="29040" windowHeight="16440" xr2:uid="{00000000-000D-0000-FFFF-FFFF00000000}"/>
  </bookViews>
  <sheets>
    <sheet name="Predmer i predračun" sheetId="2" r:id="rId1"/>
  </sheets>
  <definedNames>
    <definedName name="_xlnm.Print_Area" localSheetId="0">'Predmer i predračun'!$B$2:$I$61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2" l="1"/>
  <c r="H21" i="2"/>
  <c r="I21" i="2" s="1"/>
  <c r="G43" i="2" l="1"/>
  <c r="H43" i="2"/>
  <c r="I43" i="2" s="1"/>
  <c r="H14" i="2"/>
  <c r="I14" i="2" s="1"/>
  <c r="G14" i="2"/>
  <c r="H44" i="2" l="1"/>
  <c r="I44" i="2" s="1"/>
  <c r="G44" i="2"/>
  <c r="H42" i="2"/>
  <c r="I42" i="2" s="1"/>
  <c r="G42" i="2"/>
  <c r="H41" i="2"/>
  <c r="I41" i="2" s="1"/>
  <c r="G41" i="2"/>
  <c r="H40" i="2"/>
  <c r="I40" i="2" s="1"/>
  <c r="G40" i="2"/>
  <c r="H39" i="2"/>
  <c r="I39" i="2" s="1"/>
  <c r="G39" i="2"/>
  <c r="H38" i="2"/>
  <c r="I38" i="2" s="1"/>
  <c r="G38" i="2"/>
  <c r="H37" i="2"/>
  <c r="I37" i="2" s="1"/>
  <c r="G37" i="2"/>
  <c r="H35" i="2"/>
  <c r="I35" i="2" s="1"/>
  <c r="G35" i="2"/>
  <c r="H34" i="2"/>
  <c r="I34" i="2" s="1"/>
  <c r="G34" i="2"/>
  <c r="H33" i="2"/>
  <c r="I33" i="2" s="1"/>
  <c r="G33" i="2"/>
  <c r="H32" i="2"/>
  <c r="I32" i="2" s="1"/>
  <c r="G32" i="2"/>
  <c r="H31" i="2"/>
  <c r="I31" i="2" s="1"/>
  <c r="G31" i="2"/>
  <c r="H30" i="2"/>
  <c r="I30" i="2" s="1"/>
  <c r="G30" i="2"/>
  <c r="H29" i="2"/>
  <c r="G29" i="2"/>
  <c r="H23" i="2"/>
  <c r="I23" i="2" s="1"/>
  <c r="G23" i="2"/>
  <c r="H22" i="2"/>
  <c r="I22" i="2" s="1"/>
  <c r="G22" i="2"/>
  <c r="H20" i="2"/>
  <c r="I20" i="2" s="1"/>
  <c r="G20" i="2"/>
  <c r="H19" i="2"/>
  <c r="I19" i="2" s="1"/>
  <c r="G19" i="2"/>
  <c r="H18" i="2"/>
  <c r="I18" i="2" s="1"/>
  <c r="G18" i="2"/>
  <c r="H17" i="2"/>
  <c r="I17" i="2" s="1"/>
  <c r="G17" i="2"/>
  <c r="H16" i="2"/>
  <c r="I16" i="2" s="1"/>
  <c r="G16" i="2"/>
  <c r="H15" i="2"/>
  <c r="I15" i="2" s="1"/>
  <c r="G15" i="2"/>
  <c r="H13" i="2"/>
  <c r="I13" i="2" s="1"/>
  <c r="G13" i="2"/>
  <c r="H12" i="2"/>
  <c r="I12" i="2" s="1"/>
  <c r="G12" i="2"/>
  <c r="H11" i="2"/>
  <c r="I11" i="2" s="1"/>
  <c r="G11" i="2"/>
  <c r="H10" i="2"/>
  <c r="G10" i="2"/>
  <c r="H8" i="2"/>
  <c r="G8" i="2"/>
  <c r="I8" i="2" l="1"/>
  <c r="H24" i="2"/>
  <c r="I29" i="2"/>
  <c r="I46" i="2" s="1"/>
  <c r="H45" i="2"/>
  <c r="I10" i="2"/>
  <c r="H49" i="2" l="1"/>
  <c r="I25" i="2"/>
  <c r="I50" i="2" s="1"/>
</calcChain>
</file>

<file path=xl/sharedStrings.xml><?xml version="1.0" encoding="utf-8"?>
<sst xmlns="http://schemas.openxmlformats.org/spreadsheetml/2006/main" count="95" uniqueCount="69">
  <si>
    <t>Point load test</t>
  </si>
  <si>
    <t xml:space="preserve">                                                                                                                                     </t>
  </si>
  <si>
    <t>“Swelling test” – бубрење (Huder-Amberg)</t>
  </si>
  <si>
    <t>Mесто и датум:                                                                                                         Понуђач</t>
  </si>
  <si>
    <t xml:space="preserve">           _____________________                                                                    М.П.      _______________________</t>
  </si>
  <si>
    <t>Уколико група Понуђача подноси заједничку понуду овај образац потписује Носилац посла.</t>
  </si>
  <si>
    <r>
      <t>Уколико Понуђач подноси понуду са подизвођачем овај образац потписује Понуђач</t>
    </r>
    <r>
      <rPr>
        <i/>
        <sz val="10"/>
        <rFont val="Tahoma"/>
        <family val="2"/>
      </rPr>
      <t>.</t>
    </r>
  </si>
  <si>
    <t>Упутство како да се попуни Образац структуре цене:</t>
  </si>
  <si>
    <r>
      <rPr>
        <b/>
        <sz val="10"/>
        <color theme="1"/>
        <rFont val="Tahoma"/>
        <family val="2"/>
      </rPr>
      <t>у колону 5</t>
    </r>
    <r>
      <rPr>
        <sz val="10"/>
        <color theme="1"/>
        <rFont val="Tahoma"/>
        <family val="2"/>
      </rPr>
      <t>.  је потребно унети јединичну цену без ПДВ;</t>
    </r>
  </si>
  <si>
    <r>
      <rPr>
        <b/>
        <sz val="10"/>
        <color theme="1"/>
        <rFont val="Tahoma"/>
        <family val="2"/>
      </rPr>
      <t>у колону 6</t>
    </r>
    <r>
      <rPr>
        <sz val="10"/>
        <color theme="1"/>
        <rFont val="Tahoma"/>
        <family val="2"/>
      </rPr>
      <t>.  је потребно унети јединичну са ПДВ;</t>
    </r>
  </si>
  <si>
    <r>
      <rPr>
        <sz val="7"/>
        <color theme="1"/>
        <rFont val="Times New Roman"/>
        <family val="1"/>
      </rPr>
      <t xml:space="preserve"> </t>
    </r>
    <r>
      <rPr>
        <b/>
        <sz val="10"/>
        <color theme="1"/>
        <rFont val="Tahoma"/>
        <family val="2"/>
      </rPr>
      <t>у колону 7</t>
    </r>
    <r>
      <rPr>
        <sz val="10"/>
        <color theme="1"/>
        <rFont val="Tahoma"/>
        <family val="2"/>
      </rPr>
      <t xml:space="preserve">. је потребно унети укупну цену без ПДВ </t>
    </r>
    <r>
      <rPr>
        <sz val="11"/>
        <color theme="1"/>
        <rFont val="Times New Roman"/>
        <family val="1"/>
      </rPr>
      <t>(</t>
    </r>
    <r>
      <rPr>
        <i/>
        <sz val="10"/>
        <color theme="1"/>
        <rFont val="Tahoma"/>
        <family val="2"/>
      </rPr>
      <t>помножити колону 4. (количине) са колоном 5. (једнинична цена без ПДВ)</t>
    </r>
    <r>
      <rPr>
        <sz val="11"/>
        <color theme="1"/>
        <rFont val="Times New Roman"/>
        <family val="1"/>
      </rPr>
      <t>)</t>
    </r>
    <r>
      <rPr>
        <i/>
        <sz val="10"/>
        <color theme="1"/>
        <rFont val="Tahoma"/>
        <family val="2"/>
      </rPr>
      <t>;</t>
    </r>
  </si>
  <si>
    <r>
      <rPr>
        <sz val="7"/>
        <color theme="1"/>
        <rFont val="Times New Roman"/>
        <family val="1"/>
      </rPr>
      <t xml:space="preserve"> </t>
    </r>
    <r>
      <rPr>
        <b/>
        <sz val="10"/>
        <color theme="1"/>
        <rFont val="Tahoma"/>
        <family val="2"/>
      </rPr>
      <t>у колону 8</t>
    </r>
    <r>
      <rPr>
        <sz val="10"/>
        <color theme="1"/>
        <rFont val="Tahoma"/>
        <family val="2"/>
      </rPr>
      <t xml:space="preserve">. је потребно унети укупну цену са ПДВ </t>
    </r>
    <r>
      <rPr>
        <sz val="7"/>
        <color theme="1"/>
        <rFont val="Times New Roman"/>
        <family val="1"/>
      </rPr>
      <t>(</t>
    </r>
    <r>
      <rPr>
        <i/>
        <sz val="10"/>
        <color theme="1"/>
        <rFont val="Tahoma"/>
        <family val="2"/>
      </rPr>
      <t xml:space="preserve">помножити колону 4. (количине) са колоном </t>
    </r>
    <r>
      <rPr>
        <sz val="11"/>
        <color theme="1"/>
        <rFont val="Times New Roman"/>
        <family val="1"/>
      </rPr>
      <t>6</t>
    </r>
    <r>
      <rPr>
        <i/>
        <sz val="10"/>
        <color theme="1"/>
        <rFont val="Tahoma"/>
        <family val="2"/>
      </rPr>
      <t xml:space="preserve">. (једнинична цена </t>
    </r>
    <r>
      <rPr>
        <sz val="11"/>
        <color theme="1"/>
        <rFont val="Times New Roman"/>
        <family val="1"/>
      </rPr>
      <t xml:space="preserve">са </t>
    </r>
    <r>
      <rPr>
        <i/>
        <sz val="10"/>
        <color theme="1"/>
        <rFont val="Tahoma"/>
        <family val="2"/>
      </rPr>
      <t>ПДВ);</t>
    </r>
  </si>
  <si>
    <t>m'</t>
  </si>
  <si>
    <t>Slake durability test (SDI)</t>
  </si>
  <si>
    <t>ОБРАЗАЦ СТРУКТУРЕ ЦЕНЕ СА УПУТСТВОМ КАКО ДА СЕ ПОПУНИ</t>
  </si>
  <si>
    <t>Позиција/</t>
  </si>
  <si>
    <t xml:space="preserve">Опис  активности </t>
  </si>
  <si>
    <t xml:space="preserve">Јединица  мере </t>
  </si>
  <si>
    <t xml:space="preserve">Количина </t>
  </si>
  <si>
    <t xml:space="preserve">Јединична цена без ПДВ </t>
  </si>
  <si>
    <t xml:space="preserve">Јединична цена са ПДВ </t>
  </si>
  <si>
    <t>Укупна цена без ПДВ</t>
  </si>
  <si>
    <t>Укупна цена са ПДВ</t>
  </si>
  <si>
    <t xml:space="preserve"> комплет </t>
  </si>
  <si>
    <t xml:space="preserve">Фотографско документовање свих истражних радова </t>
  </si>
  <si>
    <t xml:space="preserve">Израда истражних бушотина </t>
  </si>
  <si>
    <t xml:space="preserve">Истражне бушотине - вертикалне </t>
  </si>
  <si>
    <t xml:space="preserve">Детаљно картирање језгара истражних  бушотина </t>
  </si>
  <si>
    <t xml:space="preserve">“Lugeon” (пакер) тест </t>
  </si>
  <si>
    <t xml:space="preserve">тест </t>
  </si>
  <si>
    <t xml:space="preserve">“Lefranc“ (constant head) тест </t>
  </si>
  <si>
    <t xml:space="preserve">Пресиометарски опит (Менардов пресиометар) </t>
  </si>
  <si>
    <t xml:space="preserve">Опити статичке пенетрације са пијезоконусом, пенетрометром капацитета 200 kN  (CPTu) </t>
  </si>
  <si>
    <t xml:space="preserve">Опити динамичке пенетрације са DPSH конфигурацијом, континуално по дубини </t>
  </si>
  <si>
    <t xml:space="preserve">SDMT опити </t>
  </si>
  <si>
    <t xml:space="preserve">Опити стандардне пенетрације (SPT) </t>
  </si>
  <si>
    <t xml:space="preserve">Узимање и паковање непоремећених стандардних и контролних узорака тла  </t>
  </si>
  <si>
    <t xml:space="preserve">Узимање и паковање стандардних и контролних узорака стена  </t>
  </si>
  <si>
    <t>Транспорт узорака до лабораторије</t>
  </si>
  <si>
    <t xml:space="preserve">Геодетско снимање истражних радова </t>
  </si>
  <si>
    <t xml:space="preserve">Испуна истражне бушотине материјалом који предложи Извршилац а са којим је сагласан Наручилац </t>
  </si>
  <si>
    <t xml:space="preserve">Укупно позиција 2 без ПДВ </t>
  </si>
  <si>
    <t xml:space="preserve">Геомеханичка испитивања </t>
  </si>
  <si>
    <t xml:space="preserve">Узорци тла </t>
  </si>
  <si>
    <t xml:space="preserve">Идентификационо-класификациона испитивања (гранулометријски састав, запреминске тежине, влажност, USCS класификација) </t>
  </si>
  <si>
    <t>Еdometer test консолидације</t>
  </si>
  <si>
    <t xml:space="preserve">Опит једноаксијалне чврстоће </t>
  </si>
  <si>
    <t xml:space="preserve">Опит директног смицања </t>
  </si>
  <si>
    <t xml:space="preserve">Водопропусност </t>
  </si>
  <si>
    <t xml:space="preserve">Узорци стена </t>
  </si>
  <si>
    <t xml:space="preserve">Једноаксијална чврстоћа на притисак </t>
  </si>
  <si>
    <t xml:space="preserve">Модул еластичности и Поисонов коефицијент </t>
  </si>
  <si>
    <t>Чврстоћа на затезање (Бразилски тест)</t>
  </si>
  <si>
    <t>тест</t>
  </si>
  <si>
    <t>Абразивност и чврстоћа (хабање по BEMEU)</t>
  </si>
  <si>
    <t xml:space="preserve">Одређивање брзине простирања звука у чврстим стенама </t>
  </si>
  <si>
    <t xml:space="preserve">Стратиграфске, седиментолошке и Минералошко-петрографска анализа </t>
  </si>
  <si>
    <t xml:space="preserve">З Б И Р Н А     Р Е К А П И Т У Л А Ц И Ј А </t>
  </si>
  <si>
    <t xml:space="preserve">Атербергове границе конзистенције </t>
  </si>
  <si>
    <t xml:space="preserve">1. Теренска  истраживања </t>
  </si>
  <si>
    <t>1.2.1</t>
  </si>
  <si>
    <t xml:space="preserve">2. Лабораторијска испитивања </t>
  </si>
  <si>
    <t>Образац 1</t>
  </si>
  <si>
    <t xml:space="preserve">Укупно позиција 1 без ПДВ </t>
  </si>
  <si>
    <t xml:space="preserve">Укупно позиција 1 са ПДВ </t>
  </si>
  <si>
    <t xml:space="preserve">Укупно позиција 2 са ПДВ </t>
  </si>
  <si>
    <t xml:space="preserve">У К У П Н А цена за позиције 1+2 (без ПДВ) </t>
  </si>
  <si>
    <t>У К У П Н А цена за позиције 1+2 (са ПДВ)</t>
  </si>
  <si>
    <r>
      <rPr>
        <b/>
        <sz val="10"/>
        <color theme="1"/>
        <rFont val="Tahoma"/>
        <family val="2"/>
      </rPr>
      <t>У колоне укупно за позиције 1 и 2. потребно је унети збир вредности те позиције без ПДВ и са ПДВ</t>
    </r>
    <r>
      <rPr>
        <sz val="10"/>
        <color theme="1"/>
        <rFont val="Tahoma"/>
        <family val="2"/>
      </rPr>
      <t xml:space="preserve"> </t>
    </r>
    <r>
      <rPr>
        <sz val="11"/>
        <color theme="1"/>
        <rFont val="Times New Roman"/>
        <family val="1"/>
      </rPr>
      <t>(</t>
    </r>
    <r>
      <rPr>
        <i/>
        <sz val="10"/>
        <color theme="1"/>
        <rFont val="Tahoma"/>
        <family val="2"/>
      </rPr>
      <t>нпр. за позицију 1 збир 1.1-1.15; за поз. 2 збир 2.1-2.15.)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</si>
</sst>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RSD&quot;"/>
    <numFmt numFmtId="165" formatCode="#,##0.00\ &quot;RSD&quot;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i/>
      <sz val="10"/>
      <name val="Tahoma"/>
      <family val="2"/>
    </font>
    <font>
      <b/>
      <u/>
      <sz val="10"/>
      <color theme="1"/>
      <name val="Tahoma"/>
      <family val="2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i/>
      <sz val="10"/>
      <color theme="1"/>
      <name val="Tahoma"/>
      <family val="2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4" xfId="0" applyNumberFormat="1" applyFont="1" applyBorder="1" applyAlignment="1">
      <alignment vertical="center" wrapText="1"/>
    </xf>
    <xf numFmtId="164" fontId="3" fillId="0" borderId="16" xfId="0" applyNumberFormat="1" applyFont="1" applyBorder="1" applyAlignment="1">
      <alignment vertical="center" wrapText="1"/>
    </xf>
    <xf numFmtId="164" fontId="3" fillId="0" borderId="30" xfId="0" applyNumberFormat="1" applyFont="1" applyBorder="1" applyAlignment="1">
      <alignment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vertical="center"/>
    </xf>
    <xf numFmtId="164" fontId="7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5" fontId="7" fillId="0" borderId="6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5" fillId="0" borderId="16" xfId="0" applyNumberFormat="1" applyFont="1" applyBorder="1" applyAlignment="1">
      <alignment horizontal="right" vertical="center" wrapText="1"/>
    </xf>
    <xf numFmtId="165" fontId="5" fillId="0" borderId="18" xfId="0" applyNumberFormat="1" applyFont="1" applyBorder="1" applyAlignment="1">
      <alignment horizontal="right" vertical="center" wrapText="1"/>
    </xf>
    <xf numFmtId="165" fontId="7" fillId="0" borderId="23" xfId="0" applyNumberFormat="1" applyFont="1" applyBorder="1" applyAlignment="1">
      <alignment vertical="center"/>
    </xf>
    <xf numFmtId="164" fontId="5" fillId="0" borderId="10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166" fontId="4" fillId="2" borderId="15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4" fontId="3" fillId="0" borderId="11" xfId="0" applyNumberFormat="1" applyFont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view="pageBreakPreview" zoomScaleNormal="85" zoomScaleSheetLayoutView="100" workbookViewId="0">
      <selection activeCell="F63" sqref="F63"/>
    </sheetView>
  </sheetViews>
  <sheetFormatPr defaultRowHeight="15" x14ac:dyDescent="0.25"/>
  <cols>
    <col min="1" max="1" width="7.42578125" customWidth="1"/>
    <col min="3" max="3" width="33.42578125" customWidth="1"/>
    <col min="5" max="5" width="9.140625" style="7"/>
    <col min="6" max="6" width="19.7109375" style="14" customWidth="1"/>
    <col min="7" max="7" width="18.5703125" customWidth="1"/>
    <col min="8" max="8" width="23" customWidth="1"/>
    <col min="9" max="9" width="19.140625" customWidth="1"/>
    <col min="10" max="10" width="13" customWidth="1"/>
  </cols>
  <sheetData>
    <row r="1" spans="1:10" x14ac:dyDescent="0.25">
      <c r="A1" s="4" t="s">
        <v>1</v>
      </c>
      <c r="B1" s="4"/>
      <c r="C1" s="4"/>
      <c r="D1" s="4"/>
      <c r="E1" s="6"/>
      <c r="F1" s="13"/>
      <c r="G1" s="4"/>
      <c r="H1" s="4"/>
      <c r="I1" s="4"/>
      <c r="J1" s="5"/>
    </row>
    <row r="2" spans="1:10" ht="15.75" thickBot="1" x14ac:dyDescent="0.3">
      <c r="A2" s="4"/>
      <c r="B2" s="4"/>
      <c r="C2" s="4"/>
      <c r="D2" s="4"/>
      <c r="E2" s="6"/>
      <c r="F2" s="13"/>
      <c r="G2" s="4"/>
      <c r="H2" s="4"/>
      <c r="I2" s="13" t="s">
        <v>62</v>
      </c>
      <c r="J2" s="5"/>
    </row>
    <row r="3" spans="1:10" ht="29.1" customHeight="1" thickTop="1" thickBot="1" x14ac:dyDescent="0.3">
      <c r="B3" s="42" t="s">
        <v>14</v>
      </c>
      <c r="C3" s="43"/>
      <c r="D3" s="43"/>
      <c r="E3" s="43"/>
      <c r="F3" s="43"/>
      <c r="G3" s="43"/>
      <c r="H3" s="43"/>
      <c r="I3" s="44"/>
    </row>
    <row r="4" spans="1:10" ht="16.5" thickTop="1" thickBot="1" x14ac:dyDescent="0.3">
      <c r="B4" s="1"/>
    </row>
    <row r="5" spans="1:10" ht="16.5" thickTop="1" thickBot="1" x14ac:dyDescent="0.3">
      <c r="B5" s="45">
        <v>1</v>
      </c>
      <c r="C5" s="46">
        <v>2</v>
      </c>
      <c r="D5" s="46">
        <v>3</v>
      </c>
      <c r="E5" s="46">
        <v>4</v>
      </c>
      <c r="F5" s="46">
        <v>5</v>
      </c>
      <c r="G5" s="46">
        <v>6</v>
      </c>
      <c r="H5" s="46">
        <v>7</v>
      </c>
      <c r="I5" s="47">
        <v>8</v>
      </c>
    </row>
    <row r="6" spans="1:10" ht="26.25" thickBot="1" x14ac:dyDescent="0.3">
      <c r="B6" s="48" t="s">
        <v>15</v>
      </c>
      <c r="C6" s="49" t="s">
        <v>16</v>
      </c>
      <c r="D6" s="49" t="s">
        <v>17</v>
      </c>
      <c r="E6" s="49" t="s">
        <v>18</v>
      </c>
      <c r="F6" s="49" t="s">
        <v>19</v>
      </c>
      <c r="G6" s="49" t="s">
        <v>20</v>
      </c>
      <c r="H6" s="49" t="s">
        <v>21</v>
      </c>
      <c r="I6" s="50" t="s">
        <v>22</v>
      </c>
    </row>
    <row r="7" spans="1:10" ht="16.5" thickTop="1" thickBot="1" x14ac:dyDescent="0.3">
      <c r="B7" s="77" t="s">
        <v>59</v>
      </c>
      <c r="C7" s="78"/>
      <c r="D7" s="79"/>
      <c r="E7" s="78"/>
      <c r="F7" s="78"/>
      <c r="G7" s="78"/>
      <c r="H7" s="78"/>
      <c r="I7" s="80"/>
    </row>
    <row r="8" spans="1:10" ht="27" thickTop="1" thickBot="1" x14ac:dyDescent="0.3">
      <c r="B8" s="51">
        <v>1.1000000000000001</v>
      </c>
      <c r="C8" s="52" t="s">
        <v>24</v>
      </c>
      <c r="D8" s="53" t="s">
        <v>23</v>
      </c>
      <c r="E8" s="9">
        <v>1</v>
      </c>
      <c r="F8" s="20">
        <v>0</v>
      </c>
      <c r="G8" s="17">
        <f>F8*1.2</f>
        <v>0</v>
      </c>
      <c r="H8" s="18">
        <f t="shared" ref="H8" si="0">E8*F8</f>
        <v>0</v>
      </c>
      <c r="I8" s="19">
        <f t="shared" ref="I8" si="1">H8*1.2</f>
        <v>0</v>
      </c>
    </row>
    <row r="9" spans="1:10" ht="29.45" customHeight="1" thickBot="1" x14ac:dyDescent="0.3">
      <c r="B9" s="54">
        <v>1.2</v>
      </c>
      <c r="C9" s="55" t="s">
        <v>25</v>
      </c>
      <c r="D9" s="56"/>
      <c r="E9" s="61"/>
      <c r="F9" s="62"/>
      <c r="G9" s="63"/>
      <c r="H9" s="64"/>
      <c r="I9" s="65"/>
    </row>
    <row r="10" spans="1:10" ht="29.45" customHeight="1" thickBot="1" x14ac:dyDescent="0.3">
      <c r="B10" s="54" t="s">
        <v>60</v>
      </c>
      <c r="C10" s="55" t="s">
        <v>26</v>
      </c>
      <c r="D10" s="56" t="s">
        <v>12</v>
      </c>
      <c r="E10" s="9">
        <v>350</v>
      </c>
      <c r="F10" s="16">
        <v>0</v>
      </c>
      <c r="G10" s="17">
        <f t="shared" ref="G10:G11" si="2">F10*1.2</f>
        <v>0</v>
      </c>
      <c r="H10" s="18">
        <f t="shared" ref="H10" si="3">E10*F10</f>
        <v>0</v>
      </c>
      <c r="I10" s="19">
        <f t="shared" ref="I10" si="4">H10*1.2</f>
        <v>0</v>
      </c>
    </row>
    <row r="11" spans="1:10" ht="26.25" thickBot="1" x14ac:dyDescent="0.3">
      <c r="B11" s="51">
        <v>1.3</v>
      </c>
      <c r="C11" s="53" t="s">
        <v>27</v>
      </c>
      <c r="D11" s="57" t="s">
        <v>12</v>
      </c>
      <c r="E11" s="10">
        <v>350</v>
      </c>
      <c r="F11" s="18">
        <v>0</v>
      </c>
      <c r="G11" s="17">
        <f t="shared" si="2"/>
        <v>0</v>
      </c>
      <c r="H11" s="18">
        <f t="shared" ref="H11:H23" si="5">E11*F11</f>
        <v>0</v>
      </c>
      <c r="I11" s="19">
        <f t="shared" ref="I11:I23" si="6">H11*1.2</f>
        <v>0</v>
      </c>
    </row>
    <row r="12" spans="1:10" ht="15.75" thickBot="1" x14ac:dyDescent="0.3">
      <c r="B12" s="54">
        <v>1.4</v>
      </c>
      <c r="C12" s="52" t="s">
        <v>28</v>
      </c>
      <c r="D12" s="56" t="s">
        <v>29</v>
      </c>
      <c r="E12" s="9">
        <v>10</v>
      </c>
      <c r="F12" s="20">
        <v>0</v>
      </c>
      <c r="G12" s="17">
        <f t="shared" ref="G12:G23" si="7">F12*1.2</f>
        <v>0</v>
      </c>
      <c r="H12" s="18">
        <f t="shared" si="5"/>
        <v>0</v>
      </c>
      <c r="I12" s="19">
        <f t="shared" si="6"/>
        <v>0</v>
      </c>
    </row>
    <row r="13" spans="1:10" ht="15.75" thickBot="1" x14ac:dyDescent="0.3">
      <c r="B13" s="54">
        <v>1.5</v>
      </c>
      <c r="C13" s="52" t="s">
        <v>30</v>
      </c>
      <c r="D13" s="56" t="s">
        <v>29</v>
      </c>
      <c r="E13" s="9">
        <v>10</v>
      </c>
      <c r="F13" s="20">
        <v>0</v>
      </c>
      <c r="G13" s="17">
        <f t="shared" si="7"/>
        <v>0</v>
      </c>
      <c r="H13" s="18">
        <f t="shared" si="5"/>
        <v>0</v>
      </c>
      <c r="I13" s="19">
        <f t="shared" si="6"/>
        <v>0</v>
      </c>
    </row>
    <row r="14" spans="1:10" ht="26.25" thickBot="1" x14ac:dyDescent="0.3">
      <c r="B14" s="54">
        <v>1.6</v>
      </c>
      <c r="C14" s="52" t="s">
        <v>31</v>
      </c>
      <c r="D14" s="56" t="s">
        <v>29</v>
      </c>
      <c r="E14" s="9">
        <v>10</v>
      </c>
      <c r="F14" s="20">
        <v>0</v>
      </c>
      <c r="G14" s="17">
        <f t="shared" si="7"/>
        <v>0</v>
      </c>
      <c r="H14" s="18">
        <f t="shared" si="5"/>
        <v>0</v>
      </c>
      <c r="I14" s="19">
        <f t="shared" si="6"/>
        <v>0</v>
      </c>
    </row>
    <row r="15" spans="1:10" ht="39" thickBot="1" x14ac:dyDescent="0.3">
      <c r="B15" s="58">
        <v>1.7</v>
      </c>
      <c r="C15" s="55" t="s">
        <v>32</v>
      </c>
      <c r="D15" s="56" t="s">
        <v>29</v>
      </c>
      <c r="E15" s="9">
        <v>3</v>
      </c>
      <c r="F15" s="16">
        <v>0</v>
      </c>
      <c r="G15" s="17">
        <f t="shared" si="7"/>
        <v>0</v>
      </c>
      <c r="H15" s="18">
        <f t="shared" si="5"/>
        <v>0</v>
      </c>
      <c r="I15" s="19">
        <f t="shared" si="6"/>
        <v>0</v>
      </c>
    </row>
    <row r="16" spans="1:10" ht="39" thickBot="1" x14ac:dyDescent="0.3">
      <c r="B16" s="51">
        <v>1.8</v>
      </c>
      <c r="C16" s="53" t="s">
        <v>33</v>
      </c>
      <c r="D16" s="56" t="s">
        <v>29</v>
      </c>
      <c r="E16" s="10">
        <v>3</v>
      </c>
      <c r="F16" s="20">
        <v>0</v>
      </c>
      <c r="G16" s="17">
        <f t="shared" si="7"/>
        <v>0</v>
      </c>
      <c r="H16" s="18">
        <f t="shared" si="5"/>
        <v>0</v>
      </c>
      <c r="I16" s="19">
        <f t="shared" si="6"/>
        <v>0</v>
      </c>
    </row>
    <row r="17" spans="2:9" ht="15.75" thickBot="1" x14ac:dyDescent="0.3">
      <c r="B17" s="54">
        <v>1.9</v>
      </c>
      <c r="C17" s="52" t="s">
        <v>34</v>
      </c>
      <c r="D17" s="56" t="s">
        <v>29</v>
      </c>
      <c r="E17" s="9">
        <v>3</v>
      </c>
      <c r="F17" s="21">
        <v>0</v>
      </c>
      <c r="G17" s="17">
        <f t="shared" si="7"/>
        <v>0</v>
      </c>
      <c r="H17" s="18">
        <f t="shared" si="5"/>
        <v>0</v>
      </c>
      <c r="I17" s="19">
        <f t="shared" si="6"/>
        <v>0</v>
      </c>
    </row>
    <row r="18" spans="2:9" ht="21.75" customHeight="1" thickTop="1" thickBot="1" x14ac:dyDescent="0.3">
      <c r="B18" s="59">
        <v>1.1000000000000001</v>
      </c>
      <c r="C18" s="52" t="s">
        <v>35</v>
      </c>
      <c r="D18" s="56" t="s">
        <v>29</v>
      </c>
      <c r="E18" s="9">
        <v>20</v>
      </c>
      <c r="F18" s="21">
        <v>0</v>
      </c>
      <c r="G18" s="17">
        <f t="shared" si="7"/>
        <v>0</v>
      </c>
      <c r="H18" s="18">
        <f t="shared" si="5"/>
        <v>0</v>
      </c>
      <c r="I18" s="19">
        <f t="shared" si="6"/>
        <v>0</v>
      </c>
    </row>
    <row r="19" spans="2:9" ht="39" thickBot="1" x14ac:dyDescent="0.3">
      <c r="B19" s="54">
        <v>1.1100000000000001</v>
      </c>
      <c r="C19" s="52" t="s">
        <v>36</v>
      </c>
      <c r="D19" s="53" t="s">
        <v>23</v>
      </c>
      <c r="E19" s="9">
        <v>1</v>
      </c>
      <c r="F19" s="20">
        <v>0</v>
      </c>
      <c r="G19" s="17">
        <f t="shared" si="7"/>
        <v>0</v>
      </c>
      <c r="H19" s="18">
        <f t="shared" si="5"/>
        <v>0</v>
      </c>
      <c r="I19" s="19">
        <f t="shared" si="6"/>
        <v>0</v>
      </c>
    </row>
    <row r="20" spans="2:9" ht="26.25" thickBot="1" x14ac:dyDescent="0.3">
      <c r="B20" s="54">
        <v>1.1200000000000001</v>
      </c>
      <c r="C20" s="52" t="s">
        <v>37</v>
      </c>
      <c r="D20" s="53" t="s">
        <v>23</v>
      </c>
      <c r="E20" s="9">
        <v>1</v>
      </c>
      <c r="F20" s="20">
        <v>0</v>
      </c>
      <c r="G20" s="17">
        <f t="shared" si="7"/>
        <v>0</v>
      </c>
      <c r="H20" s="18">
        <f t="shared" si="5"/>
        <v>0</v>
      </c>
      <c r="I20" s="19">
        <f t="shared" si="6"/>
        <v>0</v>
      </c>
    </row>
    <row r="21" spans="2:9" ht="16.5" thickTop="1" thickBot="1" x14ac:dyDescent="0.3">
      <c r="B21" s="57">
        <v>1.1299999999999999</v>
      </c>
      <c r="C21" s="52" t="s">
        <v>38</v>
      </c>
      <c r="D21" s="53" t="s">
        <v>23</v>
      </c>
      <c r="E21" s="9">
        <v>1</v>
      </c>
      <c r="F21" s="20">
        <v>0</v>
      </c>
      <c r="G21" s="17">
        <f t="shared" si="7"/>
        <v>0</v>
      </c>
      <c r="H21" s="18">
        <f t="shared" si="5"/>
        <v>0</v>
      </c>
      <c r="I21" s="19">
        <f t="shared" si="6"/>
        <v>0</v>
      </c>
    </row>
    <row r="22" spans="2:9" ht="26.25" thickBot="1" x14ac:dyDescent="0.3">
      <c r="B22" s="60">
        <v>1.1399999999999999</v>
      </c>
      <c r="C22" s="53" t="s">
        <v>39</v>
      </c>
      <c r="D22" s="53" t="s">
        <v>23</v>
      </c>
      <c r="E22" s="8">
        <v>1</v>
      </c>
      <c r="F22" s="18">
        <v>0</v>
      </c>
      <c r="G22" s="17">
        <f t="shared" si="7"/>
        <v>0</v>
      </c>
      <c r="H22" s="18">
        <f t="shared" si="5"/>
        <v>0</v>
      </c>
      <c r="I22" s="19">
        <f t="shared" si="6"/>
        <v>0</v>
      </c>
    </row>
    <row r="23" spans="2:9" ht="51.75" thickBot="1" x14ac:dyDescent="0.3">
      <c r="B23" s="59">
        <v>1.1499999999999999</v>
      </c>
      <c r="C23" s="52" t="s">
        <v>40</v>
      </c>
      <c r="D23" s="56" t="s">
        <v>12</v>
      </c>
      <c r="E23" s="9">
        <v>350</v>
      </c>
      <c r="F23" s="35">
        <v>0</v>
      </c>
      <c r="G23" s="32">
        <f t="shared" si="7"/>
        <v>0</v>
      </c>
      <c r="H23" s="31">
        <f t="shared" si="5"/>
        <v>0</v>
      </c>
      <c r="I23" s="33">
        <f t="shared" si="6"/>
        <v>0</v>
      </c>
    </row>
    <row r="24" spans="2:9" ht="27" customHeight="1" thickBot="1" x14ac:dyDescent="0.3">
      <c r="B24" s="66" t="s">
        <v>63</v>
      </c>
      <c r="C24" s="67"/>
      <c r="D24" s="67"/>
      <c r="E24" s="67"/>
      <c r="F24" s="67"/>
      <c r="G24" s="67"/>
      <c r="H24" s="22">
        <f>SUM(H8:H23)</f>
        <v>0</v>
      </c>
      <c r="I24" s="23"/>
    </row>
    <row r="25" spans="2:9" ht="29.25" customHeight="1" thickBot="1" x14ac:dyDescent="0.3">
      <c r="B25" s="68" t="s">
        <v>64</v>
      </c>
      <c r="C25" s="69"/>
      <c r="D25" s="69"/>
      <c r="E25" s="69"/>
      <c r="F25" s="69"/>
      <c r="G25" s="69"/>
      <c r="H25" s="24"/>
      <c r="I25" s="25">
        <f>SUM(I8:I23)</f>
        <v>0</v>
      </c>
    </row>
    <row r="26" spans="2:9" ht="16.5" thickTop="1" thickBot="1" x14ac:dyDescent="0.3">
      <c r="B26" s="77" t="s">
        <v>61</v>
      </c>
      <c r="C26" s="78"/>
      <c r="D26" s="78"/>
      <c r="E26" s="78"/>
      <c r="F26" s="78"/>
      <c r="G26" s="78"/>
      <c r="H26" s="78"/>
      <c r="I26" s="80"/>
    </row>
    <row r="27" spans="2:9" ht="16.5" thickTop="1" thickBot="1" x14ac:dyDescent="0.3">
      <c r="B27" s="77" t="s">
        <v>42</v>
      </c>
      <c r="C27" s="78"/>
      <c r="D27" s="78"/>
      <c r="E27" s="78"/>
      <c r="F27" s="78"/>
      <c r="G27" s="78"/>
      <c r="H27" s="78"/>
      <c r="I27" s="80"/>
    </row>
    <row r="28" spans="2:9" ht="16.5" thickTop="1" thickBot="1" x14ac:dyDescent="0.3">
      <c r="B28" s="77" t="s">
        <v>43</v>
      </c>
      <c r="C28" s="78"/>
      <c r="D28" s="79"/>
      <c r="E28" s="79"/>
      <c r="F28" s="78"/>
      <c r="G28" s="78"/>
      <c r="H28" s="78"/>
      <c r="I28" s="80"/>
    </row>
    <row r="29" spans="2:9" ht="52.5" thickTop="1" thickBot="1" x14ac:dyDescent="0.3">
      <c r="B29" s="70">
        <v>2.1</v>
      </c>
      <c r="C29" s="71" t="s">
        <v>44</v>
      </c>
      <c r="D29" s="57" t="s">
        <v>29</v>
      </c>
      <c r="E29" s="8">
        <v>40</v>
      </c>
      <c r="F29" s="26">
        <v>0</v>
      </c>
      <c r="G29" s="17">
        <f t="shared" ref="G29:G35" si="8">F29*1.2</f>
        <v>0</v>
      </c>
      <c r="H29" s="18">
        <f t="shared" ref="H29:H35" si="9">E29*F29</f>
        <v>0</v>
      </c>
      <c r="I29" s="19">
        <f t="shared" ref="I29:I35" si="10">H29*1.2</f>
        <v>0</v>
      </c>
    </row>
    <row r="30" spans="2:9" ht="44.45" customHeight="1" thickBot="1" x14ac:dyDescent="0.3">
      <c r="B30" s="58">
        <v>2.2000000000000002</v>
      </c>
      <c r="C30" s="55" t="s">
        <v>58</v>
      </c>
      <c r="D30" s="56" t="s">
        <v>29</v>
      </c>
      <c r="E30" s="9">
        <v>30</v>
      </c>
      <c r="F30" s="16">
        <v>0</v>
      </c>
      <c r="G30" s="17">
        <f t="shared" si="8"/>
        <v>0</v>
      </c>
      <c r="H30" s="18">
        <f t="shared" si="9"/>
        <v>0</v>
      </c>
      <c r="I30" s="19">
        <f t="shared" si="10"/>
        <v>0</v>
      </c>
    </row>
    <row r="31" spans="2:9" ht="40.5" customHeight="1" thickBot="1" x14ac:dyDescent="0.3">
      <c r="B31" s="58">
        <v>2.2999999999999998</v>
      </c>
      <c r="C31" s="55" t="s">
        <v>2</v>
      </c>
      <c r="D31" s="56" t="s">
        <v>29</v>
      </c>
      <c r="E31" s="9">
        <v>5</v>
      </c>
      <c r="F31" s="16">
        <v>0</v>
      </c>
      <c r="G31" s="32">
        <f t="shared" si="8"/>
        <v>0</v>
      </c>
      <c r="H31" s="31">
        <f t="shared" si="9"/>
        <v>0</v>
      </c>
      <c r="I31" s="33">
        <f t="shared" si="10"/>
        <v>0</v>
      </c>
    </row>
    <row r="32" spans="2:9" ht="41.25" customHeight="1" thickBot="1" x14ac:dyDescent="0.3">
      <c r="B32" s="58">
        <v>2.4</v>
      </c>
      <c r="C32" s="55" t="s">
        <v>45</v>
      </c>
      <c r="D32" s="56" t="s">
        <v>29</v>
      </c>
      <c r="E32" s="9">
        <v>10</v>
      </c>
      <c r="F32" s="16">
        <v>0</v>
      </c>
      <c r="G32" s="32">
        <f t="shared" si="8"/>
        <v>0</v>
      </c>
      <c r="H32" s="31">
        <f t="shared" si="9"/>
        <v>0</v>
      </c>
      <c r="I32" s="33">
        <f t="shared" si="10"/>
        <v>0</v>
      </c>
    </row>
    <row r="33" spans="2:9" ht="41.25" customHeight="1" thickBot="1" x14ac:dyDescent="0.3">
      <c r="B33" s="58">
        <v>2.5</v>
      </c>
      <c r="C33" s="55" t="s">
        <v>46</v>
      </c>
      <c r="D33" s="56" t="s">
        <v>29</v>
      </c>
      <c r="E33" s="9">
        <v>10</v>
      </c>
      <c r="F33" s="16">
        <v>0</v>
      </c>
      <c r="G33" s="17">
        <f t="shared" si="8"/>
        <v>0</v>
      </c>
      <c r="H33" s="18">
        <f t="shared" si="9"/>
        <v>0</v>
      </c>
      <c r="I33" s="19">
        <f t="shared" si="10"/>
        <v>0</v>
      </c>
    </row>
    <row r="34" spans="2:9" ht="35.25" customHeight="1" thickBot="1" x14ac:dyDescent="0.3">
      <c r="B34" s="58">
        <v>2.6</v>
      </c>
      <c r="C34" s="55" t="s">
        <v>47</v>
      </c>
      <c r="D34" s="56" t="s">
        <v>29</v>
      </c>
      <c r="E34" s="10">
        <v>10</v>
      </c>
      <c r="F34" s="16">
        <v>0</v>
      </c>
      <c r="G34" s="32">
        <f t="shared" si="8"/>
        <v>0</v>
      </c>
      <c r="H34" s="31">
        <f t="shared" si="9"/>
        <v>0</v>
      </c>
      <c r="I34" s="33">
        <f t="shared" si="10"/>
        <v>0</v>
      </c>
    </row>
    <row r="35" spans="2:9" ht="30.6" customHeight="1" thickBot="1" x14ac:dyDescent="0.3">
      <c r="B35" s="72">
        <v>2.7</v>
      </c>
      <c r="C35" s="73" t="s">
        <v>48</v>
      </c>
      <c r="D35" s="56" t="s">
        <v>29</v>
      </c>
      <c r="E35" s="9">
        <v>5</v>
      </c>
      <c r="F35" s="16">
        <v>0</v>
      </c>
      <c r="G35" s="17">
        <f t="shared" si="8"/>
        <v>0</v>
      </c>
      <c r="H35" s="18">
        <f t="shared" si="9"/>
        <v>0</v>
      </c>
      <c r="I35" s="19">
        <f t="shared" si="10"/>
        <v>0</v>
      </c>
    </row>
    <row r="36" spans="2:9" ht="16.5" thickTop="1" thickBot="1" x14ac:dyDescent="0.3">
      <c r="B36" s="77" t="s">
        <v>49</v>
      </c>
      <c r="C36" s="78"/>
      <c r="D36" s="78"/>
      <c r="E36" s="78"/>
      <c r="F36" s="78"/>
      <c r="G36" s="78"/>
      <c r="H36" s="78"/>
      <c r="I36" s="80"/>
    </row>
    <row r="37" spans="2:9" ht="36" customHeight="1" thickTop="1" thickBot="1" x14ac:dyDescent="0.3">
      <c r="B37" s="54">
        <v>2.8</v>
      </c>
      <c r="C37" s="52" t="s">
        <v>50</v>
      </c>
      <c r="D37" s="56" t="s">
        <v>29</v>
      </c>
      <c r="E37" s="9">
        <v>5</v>
      </c>
      <c r="F37" s="21">
        <v>0</v>
      </c>
      <c r="G37" s="31">
        <f t="shared" ref="G37:G44" si="11">F37*1.2</f>
        <v>0</v>
      </c>
      <c r="H37" s="31">
        <f t="shared" ref="H37:H44" si="12">E37*F37</f>
        <v>0</v>
      </c>
      <c r="I37" s="33">
        <f t="shared" ref="I37:I44" si="13">H37*1.2</f>
        <v>0</v>
      </c>
    </row>
    <row r="38" spans="2:9" ht="36.75" customHeight="1" thickBot="1" x14ac:dyDescent="0.3">
      <c r="B38" s="54">
        <v>2.9</v>
      </c>
      <c r="C38" s="52" t="s">
        <v>51</v>
      </c>
      <c r="D38" s="56" t="s">
        <v>29</v>
      </c>
      <c r="E38" s="9">
        <v>5</v>
      </c>
      <c r="F38" s="20">
        <v>0</v>
      </c>
      <c r="G38" s="31">
        <f t="shared" si="11"/>
        <v>0</v>
      </c>
      <c r="H38" s="31">
        <f t="shared" si="12"/>
        <v>0</v>
      </c>
      <c r="I38" s="33">
        <f t="shared" si="13"/>
        <v>0</v>
      </c>
    </row>
    <row r="39" spans="2:9" ht="42.75" customHeight="1" thickBot="1" x14ac:dyDescent="0.3">
      <c r="B39" s="59">
        <v>2.1</v>
      </c>
      <c r="C39" s="52" t="s">
        <v>52</v>
      </c>
      <c r="D39" s="56" t="s">
        <v>53</v>
      </c>
      <c r="E39" s="9">
        <v>5</v>
      </c>
      <c r="F39" s="20">
        <v>0</v>
      </c>
      <c r="G39" s="31">
        <f t="shared" si="11"/>
        <v>0</v>
      </c>
      <c r="H39" s="31">
        <f t="shared" si="12"/>
        <v>0</v>
      </c>
      <c r="I39" s="33">
        <f t="shared" si="13"/>
        <v>0</v>
      </c>
    </row>
    <row r="40" spans="2:9" ht="34.5" customHeight="1" thickBot="1" x14ac:dyDescent="0.3">
      <c r="B40" s="51">
        <v>2.11</v>
      </c>
      <c r="C40" s="74" t="s">
        <v>0</v>
      </c>
      <c r="D40" s="56" t="s">
        <v>29</v>
      </c>
      <c r="E40" s="10">
        <v>10</v>
      </c>
      <c r="F40" s="20">
        <v>0</v>
      </c>
      <c r="G40" s="31">
        <f t="shared" si="11"/>
        <v>0</v>
      </c>
      <c r="H40" s="31">
        <f t="shared" si="12"/>
        <v>0</v>
      </c>
      <c r="I40" s="33">
        <f t="shared" si="13"/>
        <v>0</v>
      </c>
    </row>
    <row r="41" spans="2:9" ht="48" customHeight="1" thickBot="1" x14ac:dyDescent="0.3">
      <c r="B41" s="54">
        <v>2.12</v>
      </c>
      <c r="C41" s="52" t="s">
        <v>54</v>
      </c>
      <c r="D41" s="56" t="s">
        <v>29</v>
      </c>
      <c r="E41" s="9">
        <v>5</v>
      </c>
      <c r="F41" s="20">
        <v>0</v>
      </c>
      <c r="G41" s="18">
        <f t="shared" si="11"/>
        <v>0</v>
      </c>
      <c r="H41" s="18">
        <f t="shared" si="12"/>
        <v>0</v>
      </c>
      <c r="I41" s="19">
        <f t="shared" si="13"/>
        <v>0</v>
      </c>
    </row>
    <row r="42" spans="2:9" ht="52.5" customHeight="1" thickBot="1" x14ac:dyDescent="0.3">
      <c r="B42" s="58">
        <v>2.13</v>
      </c>
      <c r="C42" s="53" t="s">
        <v>55</v>
      </c>
      <c r="D42" s="56" t="s">
        <v>29</v>
      </c>
      <c r="E42" s="11">
        <v>5</v>
      </c>
      <c r="F42" s="16">
        <v>0</v>
      </c>
      <c r="G42" s="31">
        <f t="shared" si="11"/>
        <v>0</v>
      </c>
      <c r="H42" s="31">
        <f t="shared" si="12"/>
        <v>0</v>
      </c>
      <c r="I42" s="33">
        <f t="shared" si="13"/>
        <v>0</v>
      </c>
    </row>
    <row r="43" spans="2:9" ht="30.75" customHeight="1" thickBot="1" x14ac:dyDescent="0.3">
      <c r="B43" s="58">
        <v>2.14</v>
      </c>
      <c r="C43" s="53" t="s">
        <v>13</v>
      </c>
      <c r="D43" s="56" t="s">
        <v>29</v>
      </c>
      <c r="E43" s="11">
        <v>5</v>
      </c>
      <c r="F43" s="16">
        <v>0</v>
      </c>
      <c r="G43" s="31">
        <f t="shared" ref="G43" si="14">F43*1.2</f>
        <v>0</v>
      </c>
      <c r="H43" s="31">
        <f t="shared" ref="H43" si="15">E43*F43</f>
        <v>0</v>
      </c>
      <c r="I43" s="33">
        <f t="shared" ref="I43" si="16">H43*1.2</f>
        <v>0</v>
      </c>
    </row>
    <row r="44" spans="2:9" ht="33.75" customHeight="1" thickBot="1" x14ac:dyDescent="0.3">
      <c r="B44" s="58">
        <v>2.15</v>
      </c>
      <c r="C44" s="75" t="s">
        <v>56</v>
      </c>
      <c r="D44" s="56" t="s">
        <v>29</v>
      </c>
      <c r="E44" s="11">
        <v>5</v>
      </c>
      <c r="F44" s="16">
        <v>0</v>
      </c>
      <c r="G44" s="18">
        <f t="shared" si="11"/>
        <v>0</v>
      </c>
      <c r="H44" s="18">
        <f t="shared" si="12"/>
        <v>0</v>
      </c>
      <c r="I44" s="19">
        <f t="shared" si="13"/>
        <v>0</v>
      </c>
    </row>
    <row r="45" spans="2:9" ht="24" customHeight="1" thickBot="1" x14ac:dyDescent="0.3">
      <c r="B45" s="66" t="s">
        <v>41</v>
      </c>
      <c r="C45" s="67"/>
      <c r="D45" s="67"/>
      <c r="E45" s="67"/>
      <c r="F45" s="67"/>
      <c r="G45" s="88"/>
      <c r="H45" s="22">
        <f>SUM(H29:H35,H37:H44)</f>
        <v>0</v>
      </c>
      <c r="I45" s="23"/>
    </row>
    <row r="46" spans="2:9" ht="24" customHeight="1" thickBot="1" x14ac:dyDescent="0.3">
      <c r="B46" s="89" t="s">
        <v>65</v>
      </c>
      <c r="C46" s="67"/>
      <c r="D46" s="67"/>
      <c r="E46" s="67"/>
      <c r="F46" s="67"/>
      <c r="G46" s="88"/>
      <c r="H46" s="22"/>
      <c r="I46" s="76">
        <f>SUM(I29:I35,I37:I44)</f>
        <v>0</v>
      </c>
    </row>
    <row r="47" spans="2:9" ht="15.75" thickBot="1" x14ac:dyDescent="0.3">
      <c r="B47" s="2"/>
      <c r="C47" s="2"/>
      <c r="D47" s="2"/>
      <c r="E47" s="12"/>
      <c r="F47" s="15"/>
      <c r="G47" s="2"/>
      <c r="H47" s="2"/>
      <c r="I47" s="2"/>
    </row>
    <row r="48" spans="2:9" ht="33.950000000000003" customHeight="1" thickTop="1" thickBot="1" x14ac:dyDescent="0.3">
      <c r="B48" s="85" t="s">
        <v>57</v>
      </c>
      <c r="C48" s="86"/>
      <c r="D48" s="86"/>
      <c r="E48" s="86"/>
      <c r="F48" s="86"/>
      <c r="G48" s="86"/>
      <c r="H48" s="86"/>
      <c r="I48" s="87"/>
    </row>
    <row r="49" spans="2:10" ht="32.450000000000003" customHeight="1" thickTop="1" thickBot="1" x14ac:dyDescent="0.3">
      <c r="B49" s="81" t="s">
        <v>66</v>
      </c>
      <c r="C49" s="82"/>
      <c r="D49" s="82"/>
      <c r="E49" s="82"/>
      <c r="F49" s="82"/>
      <c r="G49" s="82"/>
      <c r="H49" s="30" t="e">
        <f>#REF!+H24+H45+#REF!</f>
        <v>#REF!</v>
      </c>
      <c r="I49" s="27"/>
    </row>
    <row r="50" spans="2:10" ht="41.1" customHeight="1" thickBot="1" x14ac:dyDescent="0.3">
      <c r="B50" s="83" t="s">
        <v>67</v>
      </c>
      <c r="C50" s="84"/>
      <c r="D50" s="84"/>
      <c r="E50" s="84"/>
      <c r="F50" s="84"/>
      <c r="G50" s="84"/>
      <c r="H50" s="28"/>
      <c r="I50" s="34" t="e">
        <f>#REF!+I25+I46+#REF!</f>
        <v>#REF!</v>
      </c>
    </row>
    <row r="51" spans="2:10" ht="15.75" thickTop="1" x14ac:dyDescent="0.25">
      <c r="B51" s="3"/>
    </row>
    <row r="52" spans="2:10" x14ac:dyDescent="0.25">
      <c r="B52" s="39" t="s">
        <v>3</v>
      </c>
      <c r="C52" s="39"/>
      <c r="D52" s="39"/>
      <c r="E52" s="39"/>
      <c r="F52" s="39"/>
      <c r="G52" s="39"/>
      <c r="H52" s="39"/>
      <c r="I52" s="39"/>
    </row>
    <row r="53" spans="2:10" ht="47.25" customHeight="1" x14ac:dyDescent="0.25">
      <c r="B53" s="39" t="s">
        <v>4</v>
      </c>
      <c r="C53" s="39"/>
      <c r="D53" s="39"/>
      <c r="E53" s="39"/>
      <c r="F53" s="39"/>
      <c r="G53" s="39"/>
      <c r="H53" s="39"/>
      <c r="I53" s="39"/>
      <c r="J53" s="29"/>
    </row>
    <row r="54" spans="2:10" x14ac:dyDescent="0.25">
      <c r="B54" s="40" t="s">
        <v>5</v>
      </c>
      <c r="C54" s="40"/>
      <c r="D54" s="40"/>
      <c r="E54" s="40"/>
      <c r="F54" s="40"/>
      <c r="G54" s="40"/>
      <c r="H54" s="40"/>
      <c r="I54" s="40"/>
    </row>
    <row r="55" spans="2:10" x14ac:dyDescent="0.25">
      <c r="B55" s="40" t="s">
        <v>6</v>
      </c>
      <c r="C55" s="40"/>
      <c r="D55" s="40"/>
      <c r="E55" s="40"/>
      <c r="F55" s="40"/>
      <c r="G55" s="40"/>
      <c r="H55" s="40"/>
      <c r="I55" s="40"/>
    </row>
    <row r="56" spans="2:10" x14ac:dyDescent="0.25">
      <c r="B56" s="41" t="s">
        <v>7</v>
      </c>
      <c r="C56" s="41"/>
      <c r="D56" s="41"/>
      <c r="E56" s="41"/>
      <c r="F56" s="41"/>
      <c r="G56" s="41"/>
      <c r="H56" s="41"/>
      <c r="I56" s="41"/>
    </row>
    <row r="57" spans="2:10" x14ac:dyDescent="0.25">
      <c r="B57" s="38" t="s">
        <v>8</v>
      </c>
      <c r="C57" s="36"/>
      <c r="D57" s="36"/>
      <c r="E57" s="36"/>
      <c r="F57" s="36"/>
      <c r="G57" s="36"/>
      <c r="H57" s="36"/>
      <c r="I57" s="36"/>
    </row>
    <row r="58" spans="2:10" x14ac:dyDescent="0.25">
      <c r="B58" s="38" t="s">
        <v>9</v>
      </c>
      <c r="C58" s="36"/>
      <c r="D58" s="36"/>
      <c r="E58" s="36"/>
      <c r="F58" s="36"/>
      <c r="G58" s="36"/>
      <c r="H58" s="36"/>
      <c r="I58" s="36"/>
    </row>
    <row r="59" spans="2:10" x14ac:dyDescent="0.25">
      <c r="B59" s="36" t="s">
        <v>10</v>
      </c>
      <c r="C59" s="36"/>
      <c r="D59" s="36"/>
      <c r="E59" s="36"/>
      <c r="F59" s="36"/>
      <c r="G59" s="36"/>
      <c r="H59" s="36"/>
      <c r="I59" s="36"/>
    </row>
    <row r="60" spans="2:10" x14ac:dyDescent="0.25">
      <c r="B60" s="36" t="s">
        <v>11</v>
      </c>
      <c r="C60" s="36"/>
      <c r="D60" s="36"/>
      <c r="E60" s="36"/>
      <c r="F60" s="36"/>
      <c r="G60" s="36"/>
      <c r="H60" s="36"/>
      <c r="I60" s="36"/>
    </row>
    <row r="61" spans="2:10" ht="44.25" customHeight="1" x14ac:dyDescent="0.25">
      <c r="B61" s="37" t="s">
        <v>68</v>
      </c>
      <c r="C61" s="37"/>
      <c r="D61" s="37"/>
      <c r="E61" s="37"/>
      <c r="F61" s="37"/>
      <c r="G61" s="37"/>
      <c r="H61" s="37"/>
      <c r="I61" s="37"/>
    </row>
  </sheetData>
  <mergeCells count="23">
    <mergeCell ref="B54:I54"/>
    <mergeCell ref="B55:I55"/>
    <mergeCell ref="B56:I56"/>
    <mergeCell ref="B48:I48"/>
    <mergeCell ref="B49:G49"/>
    <mergeCell ref="B50:G50"/>
    <mergeCell ref="B52:I52"/>
    <mergeCell ref="B60:I60"/>
    <mergeCell ref="B61:I61"/>
    <mergeCell ref="B24:G24"/>
    <mergeCell ref="B3:I3"/>
    <mergeCell ref="B7:I7"/>
    <mergeCell ref="B25:G25"/>
    <mergeCell ref="B26:I26"/>
    <mergeCell ref="B27:I27"/>
    <mergeCell ref="B28:I28"/>
    <mergeCell ref="B36:I36"/>
    <mergeCell ref="B45:G45"/>
    <mergeCell ref="B46:G46"/>
    <mergeCell ref="B57:I57"/>
    <mergeCell ref="B58:I58"/>
    <mergeCell ref="B59:I59"/>
    <mergeCell ref="B53:I53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  <ignoredErrors>
    <ignoredError sqref="H29:H35 H21:H23 H37:H44 H8:H10 H11:H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Predmer i predračun</vt:lpstr>
      <vt:lpstr>'Predmer i predračun'!Print_Area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Kozomara</dc:creator>
  <cp:lastModifiedBy>Slavko Kozomara</cp:lastModifiedBy>
  <cp:lastPrinted>2022-07-27T13:12:26Z</cp:lastPrinted>
  <dcterms:created xsi:type="dcterms:W3CDTF">2015-06-05T18:17:20Z</dcterms:created>
  <dcterms:modified xsi:type="dcterms:W3CDTF">2022-09-02T12:57:37Z</dcterms:modified>
</cp:coreProperties>
</file>